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5" sheetId="1" r:id="rId1"/>
  </sheets>
  <externalReferences>
    <externalReference r:id="rId4"/>
  </externalReferences>
  <definedNames>
    <definedName name="_xlnm.Print_Area" localSheetId="0">'2015'!$A$1:$K$211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2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<sst xmlns="http://schemas.openxmlformats.org/spreadsheetml/2006/main" count="253" uniqueCount="199">
  <si>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</si>
  <si>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</si>
  <si>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</si>
  <si>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 xml:space="preserve">Сведения о поданных заявках на технологическое присоединение и заключенных договорах на технологическое присоединение по каждому участку электирческой сети 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</si>
  <si>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</si>
  <si>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Годовые графики капитального ремонта электросетевых объектов, согласованные с системным оператором (его территориальными управлениями)</t>
  </si>
  <si>
    <t xml:space="preserve">Сведения об общей пропускной способности каждого участка электрической сети </t>
  </si>
  <si>
    <t>№ п/п</t>
  </si>
  <si>
    <t>%</t>
  </si>
  <si>
    <t>Инвестиционной программы нет</t>
  </si>
  <si>
    <t>п.11б</t>
  </si>
  <si>
    <t>п.11з</t>
  </si>
  <si>
    <t>п.11ж</t>
  </si>
  <si>
    <t>п.11в</t>
  </si>
  <si>
    <t>п.11г</t>
  </si>
  <si>
    <t>п.11д</t>
  </si>
  <si>
    <t>п.11е</t>
  </si>
  <si>
    <t>п.11к</t>
  </si>
  <si>
    <t>п.11и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</si>
  <si>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</si>
  <si>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</si>
  <si>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</si>
  <si>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Условия договоров об оказании услуг по передаче электрической энергии</t>
  </si>
  <si>
    <t>ставка за содержание электрических сетей</t>
  </si>
  <si>
    <t>ставка на оплату технологического расхода (потерь)</t>
  </si>
  <si>
    <t>тыс.кВтч</t>
  </si>
  <si>
    <t>Фактические потери</t>
  </si>
  <si>
    <t>Итого</t>
  </si>
  <si>
    <t>Количество переданной электрической энергии</t>
  </si>
  <si>
    <t>Перечень зон деятельности с детализацией по населенным пунктам и районам городов</t>
  </si>
  <si>
    <t>Дата</t>
  </si>
  <si>
    <t>Инцидент, причина</t>
  </si>
  <si>
    <t>Время устранения неисправности</t>
  </si>
  <si>
    <t>Наменование потребителя</t>
  </si>
  <si>
    <t xml:space="preserve">  </t>
  </si>
  <si>
    <t>Субабоненты (транзит)</t>
  </si>
  <si>
    <t xml:space="preserve">Главный энергетик                                                                                </t>
  </si>
  <si>
    <t>Сведения о размерах потерь, возникающих в электрических сетях сетевой организации:</t>
  </si>
  <si>
    <t>Мероприятия</t>
  </si>
  <si>
    <t>Информация по ОАО "Богословское рудоуправление"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</si>
  <si>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t>ОАО «МРСК Урала», г.Екатеринбург – ОАО «Богословское рудоуправление», г.Краснотурьинск</t>
  </si>
  <si>
    <t>ОАО "Богословское рудоуправление"  по отдельному договору не осуществляет  закупку электрической энергии для компенсации потерь в сетях</t>
  </si>
  <si>
    <t xml:space="preserve"> городской округ Краснотурьинск</t>
  </si>
  <si>
    <t>1.     РПНБ «Межрайгаз»</t>
  </si>
  <si>
    <t>2.     ИП "Шеварухин" ЧП (Автоваз)</t>
  </si>
  <si>
    <t>3.     ЧП Хакимянов</t>
  </si>
  <si>
    <t>4.     ООО ДСП Совхоз «Богословский»</t>
  </si>
  <si>
    <t>5.     ОАО «МРСК Урала»</t>
  </si>
  <si>
    <t>6.     ООО «Екатеринбург-2000»</t>
  </si>
  <si>
    <t>7.     Садоводческое товарищество №17</t>
  </si>
  <si>
    <t>8.     АБЗ Серовского ДРСУ</t>
  </si>
  <si>
    <t>9.     МУП "Управление коммунальным комплексом"</t>
  </si>
  <si>
    <t>Разрешенная мощность, МВт</t>
  </si>
  <si>
    <t>ОАО  "Богословское рудоуправление"</t>
  </si>
  <si>
    <t>ПС 110/35/6кВ "Капитальная"</t>
  </si>
  <si>
    <t>ПС 110/6кВ "Северопесчанская"</t>
  </si>
  <si>
    <t>РПНБ «Межрайгаз»</t>
  </si>
  <si>
    <t>ЧП Хакимянов</t>
  </si>
  <si>
    <t>ООО ДСП Совхоз «Богословский»</t>
  </si>
  <si>
    <t>ОАО «МРСК Урала»</t>
  </si>
  <si>
    <t>ООО «Екатеринбург-2000»</t>
  </si>
  <si>
    <t>Садоводческое товарищество №17</t>
  </si>
  <si>
    <t>АБЗ Серовского ДРСУ</t>
  </si>
  <si>
    <t>МУП "Управление коммунальным комплексом"</t>
  </si>
  <si>
    <t>ИП "Шеварухин" (ЧП АвтоВАЗ)</t>
  </si>
  <si>
    <t>Наименование мероприятия</t>
  </si>
  <si>
    <t>Срок внедрения, месяц, год</t>
  </si>
  <si>
    <t>Источник финансирования</t>
  </si>
  <si>
    <t>Затраты, тыс. руб.</t>
  </si>
  <si>
    <t>Годовая экономия, нат.показатель/тыс.руб.</t>
  </si>
  <si>
    <t>Срок окупаемости, лет</t>
  </si>
  <si>
    <t>Примечание</t>
  </si>
  <si>
    <t>-</t>
  </si>
  <si>
    <t>51 т.кВтч/128</t>
  </si>
  <si>
    <t>Организационное мероприятие, не требующее затрат</t>
  </si>
  <si>
    <t>Калькуляция расходов, связанных с передачей электрической энергии</t>
  </si>
  <si>
    <t>(на сбытовую деятельность организации)</t>
  </si>
  <si>
    <t xml:space="preserve">№   </t>
  </si>
  <si>
    <t>Калькуляционные статьи затрат</t>
  </si>
  <si>
    <t>Утверждено в тарифе</t>
  </si>
  <si>
    <t>факт за</t>
  </si>
  <si>
    <t>1.</t>
  </si>
  <si>
    <t xml:space="preserve">Основная оплата труда                </t>
  </si>
  <si>
    <t>2.</t>
  </si>
  <si>
    <t xml:space="preserve">Дополнительная оплата труда производственных рабочих         </t>
  </si>
  <si>
    <t>3.</t>
  </si>
  <si>
    <t>4.</t>
  </si>
  <si>
    <t>Расходы по содержанию и эксплуатации оборудования, в том числе:</t>
  </si>
  <si>
    <t>4.1.</t>
  </si>
  <si>
    <t xml:space="preserve">амортизация оборудования             </t>
  </si>
  <si>
    <t xml:space="preserve">ВН                                   </t>
  </si>
  <si>
    <t xml:space="preserve">СН 1                                 </t>
  </si>
  <si>
    <t xml:space="preserve">СН 2                                 </t>
  </si>
  <si>
    <t xml:space="preserve">НН                                   </t>
  </si>
  <si>
    <t>4.2.</t>
  </si>
  <si>
    <t xml:space="preserve">отчисления в ремонтный фонд          </t>
  </si>
  <si>
    <t>4.3.</t>
  </si>
  <si>
    <t xml:space="preserve">другие расходы по содержанию и эксплуатации оборудования: тех.обслуживание осн.средств      </t>
  </si>
  <si>
    <t>4.4.</t>
  </si>
  <si>
    <t xml:space="preserve">затраты на электрическую энергию     </t>
  </si>
  <si>
    <t>5.</t>
  </si>
  <si>
    <t xml:space="preserve">Расходы по подготовке и освоению производства (пусковые работы)      </t>
  </si>
  <si>
    <t>6.</t>
  </si>
  <si>
    <t xml:space="preserve">Цеховые расходы </t>
  </si>
  <si>
    <t>материалы на охрану труда</t>
  </si>
  <si>
    <t>отопление</t>
  </si>
  <si>
    <t>хим.очищ.вода</t>
  </si>
  <si>
    <t>вода</t>
  </si>
  <si>
    <t>канализация</t>
  </si>
  <si>
    <t>арендная плата</t>
  </si>
  <si>
    <t>наладочные работы</t>
  </si>
  <si>
    <t>проверка приборов</t>
  </si>
  <si>
    <t>7.</t>
  </si>
  <si>
    <t xml:space="preserve">Общехозяйственные расходы, всего,  в том числе:  </t>
  </si>
  <si>
    <t>7.1.</t>
  </si>
  <si>
    <t xml:space="preserve">целевые средства на НИОКР            </t>
  </si>
  <si>
    <t>7.2.</t>
  </si>
  <si>
    <t xml:space="preserve">средства на страхование              </t>
  </si>
  <si>
    <t>7.3.</t>
  </si>
  <si>
    <t xml:space="preserve">плата за предельно допустимые выбросы (сбросы) загрязняющих веществ  </t>
  </si>
  <si>
    <t>7.4.</t>
  </si>
  <si>
    <t xml:space="preserve">отчисления в ремонтный фонд  в случае его формирования          </t>
  </si>
  <si>
    <t>7.5.</t>
  </si>
  <si>
    <t xml:space="preserve">непроизводственные расходы (налоги и другие обязательные платежи и сборы), всего, в том числе: </t>
  </si>
  <si>
    <t>7.5.1.</t>
  </si>
  <si>
    <t xml:space="preserve"> налог на прибыль                    </t>
  </si>
  <si>
    <t>прочие</t>
  </si>
  <si>
    <t>7.5.2.</t>
  </si>
  <si>
    <t>прочие услуги</t>
  </si>
  <si>
    <t>7.6.</t>
  </si>
  <si>
    <t xml:space="preserve">другие затраты, относимые на себестоимость продукции, всего, в том числе:                 </t>
  </si>
  <si>
    <t>7.6.1.</t>
  </si>
  <si>
    <t xml:space="preserve">арендная плата                       </t>
  </si>
  <si>
    <t>7.6.2.</t>
  </si>
  <si>
    <t xml:space="preserve">абонентная плата РАО «ЕЭС России»    </t>
  </si>
  <si>
    <t>8.</t>
  </si>
  <si>
    <t xml:space="preserve">Недополученный по независящим причинам доход       </t>
  </si>
  <si>
    <t>9.</t>
  </si>
  <si>
    <t xml:space="preserve">Избыток средств, полученный  в предыдущем периоде регулирования           </t>
  </si>
  <si>
    <t>Итого производственная себестоимость</t>
  </si>
  <si>
    <t>ОАО "Богословское рудоуправление"                                                                                                                                      В.В.Обухов</t>
  </si>
  <si>
    <t>Наименование сетевой организации, период действия тарифов</t>
  </si>
  <si>
    <t>1 полугодие</t>
  </si>
  <si>
    <t>2 полугодие</t>
  </si>
  <si>
    <t>руб./кВт.мес.</t>
  </si>
  <si>
    <t>руб./кВт.ч</t>
  </si>
  <si>
    <t xml:space="preserve"> налог на имущество</t>
  </si>
  <si>
    <t>Постановление РЭК Свердловской области от 18.12.2013 № 138-ПК «Об утверждении индивидуальных тарифов на услуги по передаче электрической энергии для взаиморасчетов между сетевыми организациями, расположенными на территории Свердловской области»</t>
  </si>
  <si>
    <t>2015 год</t>
  </si>
  <si>
    <t>2016 год</t>
  </si>
  <si>
    <t>2017 год</t>
  </si>
  <si>
    <t>2018 год</t>
  </si>
  <si>
    <t>2019 год</t>
  </si>
  <si>
    <t>Отключение резервных с сезонной нагрузкой трансформаторов на ПС "Шахта Капитальная"</t>
  </si>
  <si>
    <t xml:space="preserve">Постановление РЭК Свердловской области от 24.12.2014 № 256-ПК «Об утверждении индивидуальных тарифов на услуги по передаче электрической энергии для взаиморасчетов между сетевыми организациями, расположенными на территории Свердловской области» </t>
  </si>
  <si>
    <t>298,93 </t>
  </si>
  <si>
    <t>налог на землю</t>
  </si>
  <si>
    <t>Сведения о балансе электрической энергии и мощности.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</si>
  <si>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</si>
  <si>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</si>
  <si>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</si>
  <si>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</si>
  <si>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</si>
  <si>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</si>
  <si>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</si>
  <si>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</si>
  <si>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</si>
  <si>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</si>
  <si>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</si>
  <si>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</si>
  <si>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</si>
  <si>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</si>
  <si>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</si>
  <si>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</si>
  <si>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</si>
  <si>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</si>
  <si>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</si>
  <si>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</si>
  <si>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</si>
  <si>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</si>
  <si>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</si>
  <si>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</si>
  <si>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</si>
  <si>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</si>
  <si>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</si>
  <si>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</si>
  <si>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Информация о затратах на оплату потерь</t>
  </si>
  <si>
    <t>Затраты на покупку электрической энергии в целях компенсации потерь за 2015 год составили 469291 руб. без НДС.</t>
  </si>
  <si>
    <t>май-сентябрь 2015</t>
  </si>
  <si>
    <t>Уровень нормативных  потерь указан в выписке из протокола заседания правления Региональной энергетической комиссии Свердловской области № 40 от 23.12.2015г.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</si>
  <si>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1"/>
        <rFont val="Times New Roman"/>
        <family val="1"/>
      </rPr>
      <t>2016 год</t>
    </r>
    <r>
      <rPr>
        <sz val="11"/>
        <rFont val="Times New Roman"/>
        <family val="1"/>
      </rPr>
      <t xml:space="preserve"> утверждены постановлением РЭК Свердловской области от 23.12.2015г. № 281-ПК
</t>
    </r>
  </si>
  <si>
    <t>На  2016 год заявок на технологическое присоединение не поступало.</t>
  </si>
  <si>
    <t>На 2016 год капитальные ремонты электросетевых объектов не запланированы.</t>
  </si>
  <si>
    <t>Договор № 103ПЭ от 24.11 2006г. оказания услуг по передаче электрической энергии. 
Условия договора соответствует условиям договора 2016 года (пролонгация).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</si>
  <si>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1"/>
        <rFont val="Times New Roman"/>
        <family val="1"/>
      </rPr>
      <t>2017 год</t>
    </r>
    <r>
      <rPr>
        <sz val="11"/>
        <rFont val="Times New Roman"/>
        <family val="1"/>
      </rPr>
      <t xml:space="preserve"> утверждены постановлением РЭК Свердловской области от 23.12.2016г. № 223-ПК
</t>
    </r>
  </si>
  <si>
    <t>Аварийные ограничения (отключения) в 2016 году</t>
  </si>
  <si>
    <t>Аварийные отключения электрической энергии ОАО "Богословское рудоуправление" в 2016 году отсутствовали.</t>
  </si>
  <si>
    <t>на 2016 г.</t>
  </si>
  <si>
    <t xml:space="preserve">Отчисления на социальные нужды с оплаты труда производственных  рабочих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</si>
</sst>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  <numFmt numFmtId="180" formatCode="#,##0.000"/>
    <numFmt numFmtId="181" formatCode="#,##0.0"/>
    <numFmt numFmtId="182" formatCode="#,##0.0000"/>
    <numFmt numFmtId="183" formatCode="&quot;$&quot;#,##0_);[Red]\(&quot;$&quot;#,##0\)"/>
    <numFmt numFmtId="184" formatCode="_-* #,##0.00[$€-1]_-;\-* #,##0.00[$€-1]_-;_-* &quot;-&quot;??[$€-1]_-"/>
  </numFmts>
  <fonts count="6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ahoma"/>
      <family val="2"/>
    </font>
    <font>
      <sz val="9"/>
      <color indexed="63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184" fontId="18" fillId="0" borderId="0">
      <alignment/>
      <protection/>
    </xf>
    <xf numFmtId="0" fontId="18" fillId="0" borderId="0">
      <alignment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25" fillId="0" borderId="1" applyNumberFormat="0" applyAlignment="0">
      <protection locked="0"/>
    </xf>
    <xf numFmtId="183" fontId="19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25" fillId="19" borderId="1" applyNumberFormat="0" applyAlignment="0">
      <protection/>
    </xf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8" fillId="20" borderId="2" applyNumberFormat="0">
      <alignment horizontal="center" vertical="center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3" applyNumberFormat="0" applyAlignment="0" applyProtection="0"/>
    <xf numFmtId="0" fontId="10" fillId="28" borderId="1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8" applyBorder="0">
      <alignment horizontal="center" vertical="center" wrapText="1"/>
      <protection/>
    </xf>
    <xf numFmtId="0" fontId="55" fillId="0" borderId="9" applyNumberFormat="0" applyFill="0" applyAlignment="0" applyProtection="0"/>
    <xf numFmtId="0" fontId="56" fillId="30" borderId="10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49" fontId="7" fillId="0" borderId="0" applyBorder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6" fillId="10" borderId="0" applyNumberFormat="0" applyBorder="0" applyAlignment="0">
      <protection/>
    </xf>
    <xf numFmtId="0" fontId="7" fillId="0" borderId="0">
      <alignment horizontal="left" vertical="center"/>
      <protection/>
    </xf>
    <xf numFmtId="49" fontId="7" fillId="1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indent="4"/>
    </xf>
    <xf numFmtId="0" fontId="2" fillId="35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176" fontId="2" fillId="37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182" fontId="15" fillId="0" borderId="13" xfId="85" applyNumberFormat="1" applyFont="1" applyFill="1" applyBorder="1" applyAlignment="1" applyProtection="1">
      <alignment horizontal="right" vertical="center"/>
      <protection locked="0"/>
    </xf>
    <xf numFmtId="182" fontId="15" fillId="0" borderId="13" xfId="85" applyNumberFormat="1" applyFont="1" applyFill="1" applyBorder="1" applyAlignment="1" applyProtection="1">
      <alignment horizontal="right" vertical="center"/>
      <protection/>
    </xf>
    <xf numFmtId="0" fontId="15" fillId="0" borderId="13" xfId="92" applyFont="1" applyFill="1" applyBorder="1" applyAlignment="1" applyProtection="1">
      <alignment horizontal="center" vertical="center" wrapText="1"/>
      <protection/>
    </xf>
    <xf numFmtId="0" fontId="15" fillId="0" borderId="13" xfId="93" applyFont="1" applyFill="1" applyBorder="1" applyAlignment="1" applyProtection="1">
      <alignment horizontal="center" vertical="center" wrapText="1"/>
      <protection/>
    </xf>
    <xf numFmtId="182" fontId="15" fillId="0" borderId="13" xfId="85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38" borderId="0" xfId="0" applyFont="1" applyFill="1" applyAlignment="1">
      <alignment/>
    </xf>
    <xf numFmtId="176" fontId="2" fillId="38" borderId="0" xfId="0" applyNumberFormat="1" applyFont="1" applyFill="1" applyBorder="1" applyAlignment="1">
      <alignment vertical="top"/>
    </xf>
    <xf numFmtId="0" fontId="2" fillId="38" borderId="0" xfId="0" applyFont="1" applyFill="1" applyBorder="1" applyAlignment="1">
      <alignment/>
    </xf>
    <xf numFmtId="0" fontId="6" fillId="38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9" fontId="15" fillId="0" borderId="14" xfId="85" applyFont="1" applyFill="1" applyBorder="1" applyAlignment="1">
      <alignment horizontal="left" vertical="center" wrapText="1"/>
      <protection/>
    </xf>
    <xf numFmtId="49" fontId="15" fillId="0" borderId="15" xfId="85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wrapText="1"/>
    </xf>
    <xf numFmtId="0" fontId="2" fillId="0" borderId="14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6" fontId="2" fillId="0" borderId="14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0" fontId="6" fillId="36" borderId="0" xfId="0" applyFont="1" applyFill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15" fillId="0" borderId="14" xfId="85" applyFont="1" applyFill="1" applyBorder="1" applyAlignment="1">
      <alignment horizontal="center" vertical="center"/>
      <protection/>
    </xf>
    <xf numFmtId="49" fontId="15" fillId="0" borderId="16" xfId="85" applyFont="1" applyFill="1" applyBorder="1" applyAlignment="1">
      <alignment horizontal="center" vertical="center"/>
      <protection/>
    </xf>
    <xf numFmtId="49" fontId="15" fillId="0" borderId="15" xfId="85" applyFont="1" applyFill="1" applyBorder="1" applyAlignment="1">
      <alignment horizontal="center" vertical="center"/>
      <protection/>
    </xf>
    <xf numFmtId="0" fontId="15" fillId="0" borderId="14" xfId="93" applyFont="1" applyFill="1" applyBorder="1" applyAlignment="1" applyProtection="1">
      <alignment horizontal="center" vertical="center" wrapText="1"/>
      <protection/>
    </xf>
    <xf numFmtId="0" fontId="15" fillId="0" borderId="16" xfId="93" applyFont="1" applyFill="1" applyBorder="1" applyAlignment="1" applyProtection="1">
      <alignment horizontal="center" vertical="center" wrapText="1"/>
      <protection/>
    </xf>
    <xf numFmtId="0" fontId="15" fillId="0" borderId="15" xfId="93" applyFont="1" applyFill="1" applyBorder="1" applyAlignment="1" applyProtection="1">
      <alignment horizontal="center" vertical="center" wrapText="1"/>
      <protection/>
    </xf>
    <xf numFmtId="0" fontId="15" fillId="0" borderId="18" xfId="93" applyFont="1" applyFill="1" applyBorder="1" applyAlignment="1" applyProtection="1">
      <alignment horizontal="center" vertical="center" wrapText="1"/>
      <protection/>
    </xf>
    <xf numFmtId="0" fontId="15" fillId="0" borderId="19" xfId="93" applyFont="1" applyFill="1" applyBorder="1" applyAlignment="1" applyProtection="1">
      <alignment horizontal="center" vertical="center" wrapText="1"/>
      <protection/>
    </xf>
    <xf numFmtId="0" fontId="15" fillId="0" borderId="20" xfId="93" applyFont="1" applyFill="1" applyBorder="1" applyAlignment="1" applyProtection="1">
      <alignment horizontal="center" vertical="center" wrapText="1"/>
      <protection/>
    </xf>
    <xf numFmtId="0" fontId="15" fillId="0" borderId="21" xfId="93" applyFont="1" applyFill="1" applyBorder="1" applyAlignment="1" applyProtection="1">
      <alignment horizontal="center" vertical="center" wrapText="1"/>
      <protection/>
    </xf>
    <xf numFmtId="0" fontId="15" fillId="0" borderId="22" xfId="93" applyFont="1" applyFill="1" applyBorder="1" applyAlignment="1" applyProtection="1">
      <alignment horizontal="center" vertical="center" wrapText="1"/>
      <protection/>
    </xf>
    <xf numFmtId="0" fontId="15" fillId="0" borderId="23" xfId="93" applyFont="1" applyFill="1" applyBorder="1" applyAlignment="1" applyProtection="1">
      <alignment horizontal="center" vertical="center" wrapText="1"/>
      <protection/>
    </xf>
    <xf numFmtId="0" fontId="15" fillId="0" borderId="14" xfId="92" applyFont="1" applyFill="1" applyBorder="1" applyAlignment="1" applyProtection="1">
      <alignment horizontal="center" vertical="center" wrapText="1"/>
      <protection/>
    </xf>
    <xf numFmtId="0" fontId="15" fillId="0" borderId="15" xfId="92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13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</cellXfs>
  <cellStyles count="9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" xfId="70"/>
    <cellStyle name="Гиперссылка 2 2 2" xfId="71"/>
    <cellStyle name="Гиперссылка 4 6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11" xfId="86"/>
    <cellStyle name="Обычный 12 3 2" xfId="87"/>
    <cellStyle name="Обычный 2" xfId="88"/>
    <cellStyle name="Обычный 2 14" xfId="89"/>
    <cellStyle name="Обычный 3" xfId="90"/>
    <cellStyle name="Обычный 3 3 2" xfId="91"/>
    <cellStyle name="Обычный_Полезный отпуск электроэнергии и мощности, реализуемой по регулируемым ценам" xfId="92"/>
    <cellStyle name="Обычный_Сведения об отпуске (передаче) электроэнергии потребителям распределительными сетевыми организациями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56;&#1072;&#1089;&#1082;&#1088;&#1099;&#1090;&#1080;&#1077;%20&#1080;&#1085;&#1092;&#1086;&#1088;&#1084;&#1072;&#1094;&#1080;&#1080;\2015\&#1050;&#1074;&#1072;&#1088;&#1090;&#1072;&#1083;\Raskrytie_informatsii_setevoy_organizatsiey_za_1_kvartal_2015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 2015"/>
    </sheetNames>
    <sheetDataSet>
      <sheetData sheetId="0">
        <row r="8">
          <cell r="A8">
            <v>1</v>
          </cell>
          <cell r="B8" t="str">
            <v> -</v>
          </cell>
          <cell r="H8" t="str">
            <v>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F211"/>
  <sheetViews>
    <sheetView tabSelected="1" view="pageBreakPreview" zoomScaleSheetLayoutView="100" zoomScalePageLayoutView="0" workbookViewId="0" topLeftCell="A1">
      <selection activeCell="F141" sqref="F141:H141"/>
    </sheetView>
  </sheetViews>
  <sheetFormatPr defaultColWidth="9.00390625" defaultRowHeight="12.75"/>
  <cols>
    <col min="1" max="1" width="13.875" style="18" customWidth="1"/>
    <col min="2" max="2" width="20.125" style="18" customWidth="1"/>
    <col min="3" max="3" width="18.25390625" style="18" customWidth="1"/>
    <col min="4" max="4" width="13.375" style="18" customWidth="1"/>
    <col min="5" max="5" width="21.375" style="18" customWidth="1"/>
    <col min="6" max="6" width="14.625" style="18" customWidth="1"/>
    <col min="7" max="7" width="20.125" style="18" bestFit="1" customWidth="1"/>
    <col min="8" max="8" width="17.125" style="18" customWidth="1"/>
    <col min="9" max="9" width="9.375" style="18" customWidth="1"/>
    <col min="10" max="10" width="9.25390625" style="18" customWidth="1"/>
    <col min="11" max="11" width="9.75390625" style="18" customWidth="1"/>
    <col min="12" max="16384" width="9.125" style="18" customWidth="1"/>
  </cols>
  <sheetData>
    <row r="1" ht="15"/>
    <row r="2" spans="1:11" ht="33" customHeight="1">
      <c r="A2" s="103" t="s">
        <v>39</v>
      </c>
      <c r="B2" s="103"/>
      <c r="C2" s="103"/>
      <c r="D2" s="103"/>
      <c r="E2" s="103"/>
      <c r="F2" s="103"/>
      <c r="G2" s="103"/>
      <c r="H2" s="103"/>
      <c r="I2" s="103"/>
      <c r="J2" s="10"/>
      <c r="K2" s="10"/>
    </row>
    <row r="3" ht="7.5" customHeight="1"/>
    <row r="4" spans="1:11" ht="15" customHeight="1">
      <c r="A4" s="11"/>
      <c r="B4" s="11"/>
      <c r="C4" s="11"/>
      <c r="D4" s="11"/>
      <c r="E4" s="11" t="s">
        <v>149</v>
      </c>
      <c r="F4" s="11"/>
      <c r="G4" s="11"/>
      <c r="H4" s="11"/>
      <c r="I4" s="11"/>
      <c r="J4" s="11"/>
      <c r="K4" s="11"/>
    </row>
    <row r="5" spans="1:11" ht="15" customHeight="1">
      <c r="A5" s="11" t="s">
        <v>21</v>
      </c>
      <c r="B5" s="98" t="s">
        <v>22</v>
      </c>
      <c r="C5" s="98"/>
      <c r="D5" s="98"/>
      <c r="E5" s="98"/>
      <c r="F5" s="98"/>
      <c r="G5" s="98"/>
      <c r="H5" s="98"/>
      <c r="I5" s="98"/>
      <c r="J5" s="98"/>
      <c r="K5" s="98"/>
    </row>
    <row r="6" spans="1:11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7.75" customHeight="1">
      <c r="A7" s="20"/>
      <c r="B7" s="106" t="s">
        <v>193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1:6" ht="12" customHeight="1">
      <c r="A8" s="20"/>
      <c r="B8" s="20"/>
      <c r="C8" s="20"/>
      <c r="D8" s="20"/>
      <c r="E8" s="20"/>
      <c r="F8" s="20"/>
    </row>
    <row r="9" spans="1:6" ht="2.25" customHeight="1">
      <c r="A9" s="20"/>
      <c r="B9" s="20"/>
      <c r="C9" s="20"/>
      <c r="D9" s="20"/>
      <c r="E9" s="20"/>
      <c r="F9" s="20"/>
    </row>
    <row r="10" spans="1:11" ht="36" customHeight="1">
      <c r="A10" s="21" t="s">
        <v>10</v>
      </c>
      <c r="B10" s="98" t="s">
        <v>19</v>
      </c>
      <c r="C10" s="98"/>
      <c r="D10" s="98"/>
      <c r="E10" s="98"/>
      <c r="F10" s="98"/>
      <c r="G10" s="98"/>
      <c r="H10" s="98"/>
      <c r="I10" s="98"/>
      <c r="J10" s="19"/>
      <c r="K10" s="19"/>
    </row>
    <row r="11" spans="1:6" ht="15">
      <c r="A11" s="22"/>
      <c r="B11" s="23"/>
      <c r="C11" s="23"/>
      <c r="D11" s="23"/>
      <c r="E11" s="23"/>
      <c r="F11" s="23"/>
    </row>
    <row r="12" spans="1:11" ht="63" customHeight="1">
      <c r="A12" s="24"/>
      <c r="B12" s="100" t="s">
        <v>194</v>
      </c>
      <c r="C12" s="100"/>
      <c r="D12" s="100"/>
      <c r="E12" s="100"/>
      <c r="F12" s="100"/>
      <c r="G12" s="100"/>
      <c r="H12" s="100"/>
      <c r="I12" s="100"/>
      <c r="J12" s="100"/>
      <c r="K12" s="25"/>
    </row>
    <row r="13" spans="1:11" ht="15">
      <c r="A13" s="26"/>
      <c r="B13" s="27"/>
      <c r="C13" s="28"/>
      <c r="D13" s="28"/>
      <c r="E13" s="28"/>
      <c r="F13" s="29"/>
      <c r="G13" s="24"/>
      <c r="H13" s="29"/>
      <c r="I13" s="27"/>
      <c r="J13" s="27"/>
      <c r="K13" s="9"/>
    </row>
    <row r="14" spans="1:11" ht="15" customHeight="1">
      <c r="A14" s="26"/>
      <c r="B14" s="73" t="s">
        <v>7</v>
      </c>
      <c r="C14" s="73" t="s">
        <v>141</v>
      </c>
      <c r="D14" s="73"/>
      <c r="E14" s="73"/>
      <c r="F14" s="73" t="s">
        <v>142</v>
      </c>
      <c r="G14" s="73"/>
      <c r="H14" s="73" t="s">
        <v>143</v>
      </c>
      <c r="I14" s="73"/>
      <c r="J14" s="73"/>
      <c r="K14" s="9"/>
    </row>
    <row r="15" spans="1:11" ht="61.5" customHeight="1">
      <c r="A15" s="26"/>
      <c r="B15" s="73"/>
      <c r="C15" s="73"/>
      <c r="D15" s="73"/>
      <c r="E15" s="73"/>
      <c r="F15" s="30" t="s">
        <v>23</v>
      </c>
      <c r="G15" s="30" t="s">
        <v>24</v>
      </c>
      <c r="H15" s="30" t="s">
        <v>23</v>
      </c>
      <c r="I15" s="73" t="s">
        <v>24</v>
      </c>
      <c r="J15" s="73"/>
      <c r="K15" s="9"/>
    </row>
    <row r="16" spans="1:11" ht="15" customHeight="1">
      <c r="A16" s="26"/>
      <c r="B16" s="73"/>
      <c r="C16" s="73"/>
      <c r="D16" s="73"/>
      <c r="E16" s="73"/>
      <c r="F16" s="30" t="s">
        <v>144</v>
      </c>
      <c r="G16" s="30" t="s">
        <v>145</v>
      </c>
      <c r="H16" s="30" t="s">
        <v>144</v>
      </c>
      <c r="I16" s="73" t="s">
        <v>145</v>
      </c>
      <c r="J16" s="73"/>
      <c r="K16" s="9"/>
    </row>
    <row r="17" spans="1:11" ht="15" customHeight="1">
      <c r="A17" s="26"/>
      <c r="B17" s="30"/>
      <c r="C17" s="74" t="s">
        <v>40</v>
      </c>
      <c r="D17" s="74"/>
      <c r="E17" s="74"/>
      <c r="F17" s="74"/>
      <c r="G17" s="74"/>
      <c r="H17" s="74"/>
      <c r="I17" s="74"/>
      <c r="J17" s="74"/>
      <c r="K17" s="9"/>
    </row>
    <row r="18" spans="1:11" ht="15.75" customHeight="1">
      <c r="A18" s="26"/>
      <c r="B18" s="30">
        <v>1</v>
      </c>
      <c r="C18" s="74" t="s">
        <v>148</v>
      </c>
      <c r="D18" s="74"/>
      <c r="E18" s="74"/>
      <c r="F18" s="62">
        <v>18709</v>
      </c>
      <c r="G18" s="6">
        <v>0.008</v>
      </c>
      <c r="H18" s="52">
        <v>18709</v>
      </c>
      <c r="I18" s="75">
        <v>0.008</v>
      </c>
      <c r="J18" s="75">
        <v>0.008</v>
      </c>
      <c r="K18" s="9"/>
    </row>
    <row r="19" spans="1:11" ht="15.75" customHeight="1">
      <c r="A19" s="26"/>
      <c r="B19" s="30">
        <v>2</v>
      </c>
      <c r="C19" s="74" t="s">
        <v>149</v>
      </c>
      <c r="D19" s="74"/>
      <c r="E19" s="74"/>
      <c r="F19" s="62">
        <v>6502</v>
      </c>
      <c r="G19" s="6">
        <v>0.008</v>
      </c>
      <c r="H19" s="52">
        <v>6502</v>
      </c>
      <c r="I19" s="75">
        <v>0.008</v>
      </c>
      <c r="J19" s="75">
        <v>0.008</v>
      </c>
      <c r="K19" s="9"/>
    </row>
    <row r="20" spans="1:11" ht="15.75" customHeight="1">
      <c r="A20" s="26"/>
      <c r="B20" s="30">
        <v>3</v>
      </c>
      <c r="C20" s="74" t="s">
        <v>150</v>
      </c>
      <c r="D20" s="74"/>
      <c r="E20" s="74"/>
      <c r="F20" s="62">
        <v>4406</v>
      </c>
      <c r="G20" s="6">
        <v>0.008</v>
      </c>
      <c r="H20" s="52">
        <v>4406</v>
      </c>
      <c r="I20" s="75">
        <v>0.008</v>
      </c>
      <c r="J20" s="75">
        <v>0.008</v>
      </c>
      <c r="K20" s="9"/>
    </row>
    <row r="21" spans="1:11" ht="15.75" customHeight="1">
      <c r="A21" s="26"/>
      <c r="B21" s="30">
        <v>4</v>
      </c>
      <c r="C21" s="74" t="s">
        <v>151</v>
      </c>
      <c r="D21" s="74"/>
      <c r="E21" s="74"/>
      <c r="F21" s="62">
        <v>14477</v>
      </c>
      <c r="G21" s="6">
        <v>0.008</v>
      </c>
      <c r="H21" s="52">
        <v>14477</v>
      </c>
      <c r="I21" s="75">
        <v>0.008</v>
      </c>
      <c r="J21" s="75">
        <v>0.008</v>
      </c>
      <c r="K21" s="9"/>
    </row>
    <row r="22" spans="1:11" ht="15">
      <c r="A22" s="26"/>
      <c r="B22" s="30">
        <v>5</v>
      </c>
      <c r="C22" s="74" t="s">
        <v>152</v>
      </c>
      <c r="D22" s="74"/>
      <c r="E22" s="74"/>
      <c r="F22" s="62">
        <v>14649</v>
      </c>
      <c r="G22" s="6">
        <v>0.008</v>
      </c>
      <c r="H22" s="52">
        <v>14649</v>
      </c>
      <c r="I22" s="75">
        <v>0.008</v>
      </c>
      <c r="J22" s="75">
        <v>0.008</v>
      </c>
      <c r="K22" s="9"/>
    </row>
    <row r="23" spans="1:11" ht="15">
      <c r="A23" s="26"/>
      <c r="B23" s="27"/>
      <c r="C23" s="28"/>
      <c r="D23" s="28"/>
      <c r="E23" s="28"/>
      <c r="F23" s="29"/>
      <c r="G23" s="24"/>
      <c r="H23" s="29"/>
      <c r="I23" s="27"/>
      <c r="J23" s="27"/>
      <c r="K23" s="9"/>
    </row>
    <row r="24" spans="1:11" ht="36.75" customHeight="1">
      <c r="A24" s="9"/>
      <c r="B24" s="100" t="s">
        <v>154</v>
      </c>
      <c r="C24" s="100"/>
      <c r="D24" s="100"/>
      <c r="E24" s="100"/>
      <c r="F24" s="100"/>
      <c r="G24" s="100"/>
      <c r="H24" s="100"/>
      <c r="I24" s="100"/>
      <c r="J24" s="100"/>
      <c r="K24" s="25"/>
    </row>
    <row r="25" spans="1:11" ht="15">
      <c r="A25" s="9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">
      <c r="A26" s="9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61.5" customHeight="1">
      <c r="A27" s="9"/>
      <c r="B27" s="101" t="s">
        <v>190</v>
      </c>
      <c r="C27" s="101"/>
      <c r="D27" s="101"/>
      <c r="E27" s="101"/>
      <c r="F27" s="101"/>
      <c r="G27" s="101"/>
      <c r="H27" s="101"/>
      <c r="I27" s="101"/>
      <c r="J27" s="101"/>
      <c r="K27" s="25"/>
    </row>
    <row r="28" spans="1:11" ht="36.75" customHeight="1">
      <c r="A28" s="9"/>
      <c r="B28" s="73" t="s">
        <v>7</v>
      </c>
      <c r="C28" s="73" t="s">
        <v>141</v>
      </c>
      <c r="D28" s="73"/>
      <c r="E28" s="73"/>
      <c r="F28" s="73" t="s">
        <v>142</v>
      </c>
      <c r="G28" s="73"/>
      <c r="H28" s="73" t="s">
        <v>143</v>
      </c>
      <c r="I28" s="73"/>
      <c r="J28" s="73"/>
      <c r="K28" s="25"/>
    </row>
    <row r="29" spans="1:11" ht="61.5" customHeight="1">
      <c r="A29" s="9"/>
      <c r="B29" s="73"/>
      <c r="C29" s="73"/>
      <c r="D29" s="73"/>
      <c r="E29" s="73"/>
      <c r="F29" s="30" t="s">
        <v>23</v>
      </c>
      <c r="G29" s="30" t="s">
        <v>24</v>
      </c>
      <c r="H29" s="30" t="s">
        <v>23</v>
      </c>
      <c r="I29" s="73" t="s">
        <v>24</v>
      </c>
      <c r="J29" s="73"/>
      <c r="K29" s="25"/>
    </row>
    <row r="30" spans="1:11" ht="15">
      <c r="A30" s="9"/>
      <c r="B30" s="73"/>
      <c r="C30" s="73"/>
      <c r="D30" s="73"/>
      <c r="E30" s="73"/>
      <c r="F30" s="30" t="s">
        <v>144</v>
      </c>
      <c r="G30" s="30" t="s">
        <v>145</v>
      </c>
      <c r="H30" s="30" t="s">
        <v>144</v>
      </c>
      <c r="I30" s="73" t="s">
        <v>145</v>
      </c>
      <c r="J30" s="73"/>
      <c r="K30" s="25"/>
    </row>
    <row r="31" spans="1:11" ht="15.75" customHeight="1">
      <c r="A31" s="9"/>
      <c r="B31" s="30"/>
      <c r="C31" s="74" t="s">
        <v>40</v>
      </c>
      <c r="D31" s="74"/>
      <c r="E31" s="74"/>
      <c r="F31" s="74"/>
      <c r="G31" s="74"/>
      <c r="H31" s="74"/>
      <c r="I31" s="74"/>
      <c r="J31" s="74"/>
      <c r="K31" s="25"/>
    </row>
    <row r="32" spans="1:11" ht="15.75">
      <c r="A32" s="9"/>
      <c r="B32" s="30">
        <v>1</v>
      </c>
      <c r="C32" s="74" t="s">
        <v>148</v>
      </c>
      <c r="D32" s="74"/>
      <c r="E32" s="74"/>
      <c r="F32" s="53">
        <v>18709</v>
      </c>
      <c r="G32" s="51">
        <v>0.008</v>
      </c>
      <c r="H32" s="52">
        <v>18709</v>
      </c>
      <c r="I32" s="75">
        <v>0.008</v>
      </c>
      <c r="J32" s="75">
        <v>0.008</v>
      </c>
      <c r="K32" s="25"/>
    </row>
    <row r="33" spans="1:11" ht="15.75">
      <c r="A33" s="9"/>
      <c r="B33" s="30">
        <v>2</v>
      </c>
      <c r="C33" s="74" t="s">
        <v>149</v>
      </c>
      <c r="D33" s="74"/>
      <c r="E33" s="74"/>
      <c r="F33" s="53">
        <v>6502</v>
      </c>
      <c r="G33" s="51">
        <v>0.008</v>
      </c>
      <c r="H33" s="52">
        <v>6502</v>
      </c>
      <c r="I33" s="75">
        <v>0.008</v>
      </c>
      <c r="J33" s="75">
        <v>0.008</v>
      </c>
      <c r="K33" s="25"/>
    </row>
    <row r="34" spans="1:11" ht="15.75">
      <c r="A34" s="9"/>
      <c r="B34" s="30">
        <v>3</v>
      </c>
      <c r="C34" s="74" t="s">
        <v>150</v>
      </c>
      <c r="D34" s="74"/>
      <c r="E34" s="74"/>
      <c r="F34" s="53">
        <v>14324</v>
      </c>
      <c r="G34" s="51">
        <v>0.009</v>
      </c>
      <c r="H34" s="52">
        <v>14324</v>
      </c>
      <c r="I34" s="75">
        <v>0.008</v>
      </c>
      <c r="J34" s="75">
        <v>0.008</v>
      </c>
      <c r="K34" s="25"/>
    </row>
    <row r="35" spans="1:11" ht="15.75">
      <c r="A35" s="9"/>
      <c r="B35" s="30">
        <v>4</v>
      </c>
      <c r="C35" s="74" t="s">
        <v>151</v>
      </c>
      <c r="D35" s="74"/>
      <c r="E35" s="74"/>
      <c r="F35" s="53">
        <v>14477</v>
      </c>
      <c r="G35" s="51">
        <v>0.01</v>
      </c>
      <c r="H35" s="52">
        <v>14477</v>
      </c>
      <c r="I35" s="75">
        <v>0.008</v>
      </c>
      <c r="J35" s="75">
        <v>0.008</v>
      </c>
      <c r="K35" s="25"/>
    </row>
    <row r="36" spans="1:11" ht="15.75">
      <c r="A36" s="9"/>
      <c r="B36" s="30">
        <v>5</v>
      </c>
      <c r="C36" s="74" t="s">
        <v>152</v>
      </c>
      <c r="D36" s="74"/>
      <c r="E36" s="74"/>
      <c r="F36" s="53">
        <v>14649</v>
      </c>
      <c r="G36" s="51">
        <v>0.011</v>
      </c>
      <c r="H36" s="52">
        <v>14649</v>
      </c>
      <c r="I36" s="75">
        <v>0.008</v>
      </c>
      <c r="J36" s="75">
        <v>0.008</v>
      </c>
      <c r="K36" s="25"/>
    </row>
    <row r="37" spans="1:11" ht="37.5" customHeight="1">
      <c r="A37" s="31"/>
      <c r="B37" s="100" t="s">
        <v>147</v>
      </c>
      <c r="C37" s="100"/>
      <c r="D37" s="100"/>
      <c r="E37" s="100"/>
      <c r="F37" s="100"/>
      <c r="G37" s="100"/>
      <c r="H37" s="100"/>
      <c r="I37" s="100"/>
      <c r="J37" s="100"/>
      <c r="K37" s="8"/>
    </row>
    <row r="38" spans="1:11" ht="15">
      <c r="A38" s="31"/>
      <c r="B38" s="25"/>
      <c r="C38" s="25"/>
      <c r="D38" s="25"/>
      <c r="E38" s="25"/>
      <c r="F38" s="25"/>
      <c r="G38" s="25"/>
      <c r="H38" s="25"/>
      <c r="I38" s="25"/>
      <c r="J38" s="25"/>
      <c r="K38" s="8"/>
    </row>
    <row r="39" spans="1:11" ht="15">
      <c r="A39" s="31"/>
      <c r="B39" s="25"/>
      <c r="C39" s="25"/>
      <c r="D39" s="25"/>
      <c r="E39" s="25"/>
      <c r="F39" s="25"/>
      <c r="G39" s="25"/>
      <c r="H39" s="25"/>
      <c r="I39" s="25"/>
      <c r="J39" s="25"/>
      <c r="K39" s="8"/>
    </row>
    <row r="40" spans="1:11" ht="15.75">
      <c r="A40" s="55" t="s">
        <v>10</v>
      </c>
      <c r="B40" s="124" t="s">
        <v>157</v>
      </c>
      <c r="C40" s="124"/>
      <c r="D40" s="124"/>
      <c r="E40" s="124"/>
      <c r="F40" s="124"/>
      <c r="G40" s="124"/>
      <c r="H40" s="124"/>
      <c r="I40" s="124"/>
      <c r="J40" s="124"/>
      <c r="K40" s="8"/>
    </row>
    <row r="41" spans="1:11" ht="15.75" customHeight="1">
      <c r="A41" s="141" t="s">
        <v>158</v>
      </c>
      <c r="B41" s="142"/>
      <c r="C41" s="139" t="s">
        <v>159</v>
      </c>
      <c r="D41" s="136" t="s">
        <v>160</v>
      </c>
      <c r="E41" s="137"/>
      <c r="F41" s="137"/>
      <c r="G41" s="138"/>
      <c r="H41" s="54"/>
      <c r="I41" s="54"/>
      <c r="J41" s="54"/>
      <c r="K41" s="8"/>
    </row>
    <row r="42" spans="1:11" ht="15.75">
      <c r="A42" s="143"/>
      <c r="B42" s="144"/>
      <c r="C42" s="140"/>
      <c r="D42" s="59" t="s">
        <v>161</v>
      </c>
      <c r="E42" s="59" t="s">
        <v>162</v>
      </c>
      <c r="F42" s="59" t="s">
        <v>163</v>
      </c>
      <c r="G42" s="59" t="s">
        <v>164</v>
      </c>
      <c r="H42" s="54"/>
      <c r="I42" s="54"/>
      <c r="J42" s="54"/>
      <c r="K42" s="8"/>
    </row>
    <row r="43" spans="1:11" ht="15.75">
      <c r="A43" s="145">
        <v>1</v>
      </c>
      <c r="B43" s="146"/>
      <c r="C43" s="58">
        <v>2</v>
      </c>
      <c r="D43" s="58">
        <v>3</v>
      </c>
      <c r="E43" s="58">
        <v>4</v>
      </c>
      <c r="F43" s="58">
        <v>5</v>
      </c>
      <c r="G43" s="58">
        <v>6</v>
      </c>
      <c r="H43" s="54"/>
      <c r="I43" s="54"/>
      <c r="J43" s="54"/>
      <c r="K43" s="8"/>
    </row>
    <row r="44" spans="1:11" ht="15" customHeight="1">
      <c r="A44" s="133" t="s">
        <v>165</v>
      </c>
      <c r="B44" s="134"/>
      <c r="C44" s="134"/>
      <c r="D44" s="134"/>
      <c r="E44" s="134"/>
      <c r="F44" s="134"/>
      <c r="G44" s="135"/>
      <c r="H44" s="54"/>
      <c r="I44" s="54"/>
      <c r="J44" s="54"/>
      <c r="K44" s="8"/>
    </row>
    <row r="45" spans="1:11" ht="22.5" customHeight="1">
      <c r="A45" s="71" t="s">
        <v>166</v>
      </c>
      <c r="B45" s="72"/>
      <c r="C45" s="57">
        <v>96766.673</v>
      </c>
      <c r="D45" s="56">
        <v>95540.877</v>
      </c>
      <c r="E45" s="56">
        <v>880.7760000000002</v>
      </c>
      <c r="F45" s="56">
        <v>5.5600000000000005</v>
      </c>
      <c r="G45" s="56">
        <v>339.46000000000004</v>
      </c>
      <c r="H45" s="54"/>
      <c r="I45" s="54"/>
      <c r="J45" s="54"/>
      <c r="K45" s="8"/>
    </row>
    <row r="46" spans="1:11" ht="15.75" customHeight="1">
      <c r="A46" s="71" t="s">
        <v>167</v>
      </c>
      <c r="B46" s="72"/>
      <c r="C46" s="57">
        <v>0</v>
      </c>
      <c r="D46" s="56"/>
      <c r="E46" s="56"/>
      <c r="F46" s="56"/>
      <c r="G46" s="56"/>
      <c r="H46" s="54"/>
      <c r="I46" s="54"/>
      <c r="J46" s="54"/>
      <c r="K46" s="8"/>
    </row>
    <row r="47" spans="1:11" ht="19.5" customHeight="1">
      <c r="A47" s="71" t="s">
        <v>168</v>
      </c>
      <c r="B47" s="72"/>
      <c r="C47" s="57">
        <v>0</v>
      </c>
      <c r="D47" s="56"/>
      <c r="E47" s="56"/>
      <c r="F47" s="56"/>
      <c r="G47" s="56"/>
      <c r="H47" s="54"/>
      <c r="I47" s="54"/>
      <c r="J47" s="54"/>
      <c r="K47" s="8"/>
    </row>
    <row r="48" spans="1:11" ht="15.75" customHeight="1">
      <c r="A48" s="71" t="s">
        <v>169</v>
      </c>
      <c r="B48" s="72"/>
      <c r="C48" s="57">
        <v>0</v>
      </c>
      <c r="D48" s="56"/>
      <c r="E48" s="56"/>
      <c r="F48" s="56"/>
      <c r="G48" s="56"/>
      <c r="H48" s="54"/>
      <c r="I48" s="54"/>
      <c r="J48" s="54"/>
      <c r="K48" s="8"/>
    </row>
    <row r="49" spans="1:11" ht="23.25" customHeight="1">
      <c r="A49" s="71" t="s">
        <v>170</v>
      </c>
      <c r="B49" s="72"/>
      <c r="C49" s="57">
        <v>4687.008</v>
      </c>
      <c r="D49" s="56"/>
      <c r="E49" s="60"/>
      <c r="F49" s="56">
        <v>4669.788</v>
      </c>
      <c r="G49" s="56">
        <v>17.22</v>
      </c>
      <c r="H49" s="54"/>
      <c r="I49" s="54"/>
      <c r="J49" s="54"/>
      <c r="K49" s="8"/>
    </row>
    <row r="50" spans="1:11" ht="15.75" customHeight="1">
      <c r="A50" s="71" t="s">
        <v>161</v>
      </c>
      <c r="B50" s="72"/>
      <c r="C50" s="57">
        <v>4687.008</v>
      </c>
      <c r="D50" s="56"/>
      <c r="E50" s="56"/>
      <c r="F50" s="56">
        <v>4669.788</v>
      </c>
      <c r="G50" s="56">
        <v>17.22</v>
      </c>
      <c r="H50" s="54"/>
      <c r="I50" s="54"/>
      <c r="J50" s="54"/>
      <c r="K50" s="8"/>
    </row>
    <row r="51" spans="1:11" ht="15.75" customHeight="1">
      <c r="A51" s="71" t="s">
        <v>162</v>
      </c>
      <c r="B51" s="72"/>
      <c r="C51" s="57">
        <v>0</v>
      </c>
      <c r="D51" s="56"/>
      <c r="E51" s="56"/>
      <c r="F51" s="56"/>
      <c r="G51" s="56"/>
      <c r="H51" s="54"/>
      <c r="I51" s="54"/>
      <c r="J51" s="54"/>
      <c r="K51" s="8"/>
    </row>
    <row r="52" spans="1:11" ht="15.75" customHeight="1">
      <c r="A52" s="71" t="s">
        <v>163</v>
      </c>
      <c r="B52" s="72"/>
      <c r="C52" s="57">
        <v>0</v>
      </c>
      <c r="D52" s="56"/>
      <c r="E52" s="56"/>
      <c r="F52" s="56"/>
      <c r="G52" s="56"/>
      <c r="H52" s="54"/>
      <c r="I52" s="54"/>
      <c r="J52" s="54"/>
      <c r="K52" s="8"/>
    </row>
    <row r="53" spans="1:11" ht="15.75" customHeight="1">
      <c r="A53" s="71" t="s">
        <v>171</v>
      </c>
      <c r="B53" s="72"/>
      <c r="C53" s="57">
        <v>0</v>
      </c>
      <c r="D53" s="56"/>
      <c r="E53" s="56"/>
      <c r="F53" s="56"/>
      <c r="G53" s="56"/>
      <c r="H53" s="54"/>
      <c r="I53" s="54"/>
      <c r="J53" s="54"/>
      <c r="K53" s="8"/>
    </row>
    <row r="54" spans="1:11" ht="15.75" customHeight="1">
      <c r="A54" s="71" t="s">
        <v>172</v>
      </c>
      <c r="B54" s="72"/>
      <c r="C54" s="57">
        <v>18525.532000000003</v>
      </c>
      <c r="D54" s="56">
        <v>13835.649000000001</v>
      </c>
      <c r="E54" s="56"/>
      <c r="F54" s="56">
        <v>4669.788</v>
      </c>
      <c r="G54" s="56">
        <v>20.095</v>
      </c>
      <c r="H54" s="54"/>
      <c r="I54" s="54"/>
      <c r="J54" s="54"/>
      <c r="K54" s="8"/>
    </row>
    <row r="55" spans="1:11" ht="21.75" customHeight="1">
      <c r="A55" s="71" t="s">
        <v>173</v>
      </c>
      <c r="B55" s="72"/>
      <c r="C55" s="57">
        <v>3339.374999999999</v>
      </c>
      <c r="D55" s="56">
        <v>2671.8859999999995</v>
      </c>
      <c r="E55" s="56"/>
      <c r="F55" s="56">
        <v>647.3939999999999</v>
      </c>
      <c r="G55" s="56">
        <v>20.095</v>
      </c>
      <c r="H55" s="54"/>
      <c r="I55" s="54"/>
      <c r="J55" s="54"/>
      <c r="K55" s="8"/>
    </row>
    <row r="56" spans="1:11" ht="15.75" customHeight="1">
      <c r="A56" s="71" t="s">
        <v>174</v>
      </c>
      <c r="B56" s="72"/>
      <c r="C56" s="57">
        <v>15186.157000000001</v>
      </c>
      <c r="D56" s="56">
        <v>11163.763</v>
      </c>
      <c r="E56" s="56"/>
      <c r="F56" s="56">
        <v>4022.394</v>
      </c>
      <c r="G56" s="56"/>
      <c r="H56" s="54"/>
      <c r="I56" s="54"/>
      <c r="J56" s="54"/>
      <c r="K56" s="8"/>
    </row>
    <row r="57" spans="1:11" ht="15.75" customHeight="1">
      <c r="A57" s="71" t="s">
        <v>175</v>
      </c>
      <c r="B57" s="72"/>
      <c r="C57" s="57">
        <v>0</v>
      </c>
      <c r="D57" s="56"/>
      <c r="E57" s="56"/>
      <c r="F57" s="56"/>
      <c r="G57" s="56"/>
      <c r="H57" s="54"/>
      <c r="I57" s="54"/>
      <c r="J57" s="54"/>
      <c r="K57" s="8"/>
    </row>
    <row r="58" spans="1:11" ht="15.75" customHeight="1">
      <c r="A58" s="71" t="s">
        <v>176</v>
      </c>
      <c r="B58" s="72"/>
      <c r="C58" s="57">
        <v>0</v>
      </c>
      <c r="D58" s="56"/>
      <c r="E58" s="56"/>
      <c r="F58" s="56"/>
      <c r="G58" s="56"/>
      <c r="H58" s="54"/>
      <c r="I58" s="54"/>
      <c r="J58" s="54"/>
      <c r="K58" s="8"/>
    </row>
    <row r="59" spans="1:11" ht="23.25" customHeight="1">
      <c r="A59" s="71" t="s">
        <v>177</v>
      </c>
      <c r="B59" s="72"/>
      <c r="C59" s="57">
        <v>1378.262</v>
      </c>
      <c r="D59" s="56">
        <v>581.313</v>
      </c>
      <c r="E59" s="56">
        <v>796.949</v>
      </c>
      <c r="F59" s="56"/>
      <c r="G59" s="56"/>
      <c r="H59" s="54"/>
      <c r="I59" s="54"/>
      <c r="J59" s="54"/>
      <c r="K59" s="8"/>
    </row>
    <row r="60" spans="1:11" ht="15.75" customHeight="1">
      <c r="A60" s="71" t="s">
        <v>178</v>
      </c>
      <c r="B60" s="72"/>
      <c r="C60" s="57">
        <v>0</v>
      </c>
      <c r="D60" s="56"/>
      <c r="E60" s="56"/>
      <c r="F60" s="56"/>
      <c r="G60" s="56"/>
      <c r="H60" s="54"/>
      <c r="I60" s="54"/>
      <c r="J60" s="54"/>
      <c r="K60" s="8"/>
    </row>
    <row r="61" spans="1:11" ht="45" customHeight="1">
      <c r="A61" s="71" t="s">
        <v>179</v>
      </c>
      <c r="B61" s="72"/>
      <c r="C61" s="57">
        <v>0</v>
      </c>
      <c r="D61" s="56"/>
      <c r="E61" s="56"/>
      <c r="F61" s="56"/>
      <c r="G61" s="56"/>
      <c r="H61" s="54"/>
      <c r="I61" s="54"/>
      <c r="J61" s="54"/>
      <c r="K61" s="8"/>
    </row>
    <row r="62" spans="1:11" ht="45" customHeight="1">
      <c r="A62" s="71" t="s">
        <v>180</v>
      </c>
      <c r="B62" s="72"/>
      <c r="C62" s="57">
        <v>80607.14899999999</v>
      </c>
      <c r="D62" s="56">
        <v>80265.00399999999</v>
      </c>
      <c r="E62" s="56">
        <v>0</v>
      </c>
      <c r="F62" s="56">
        <v>5.5600000000000005</v>
      </c>
      <c r="G62" s="56">
        <v>336.58500000000004</v>
      </c>
      <c r="H62" s="54"/>
      <c r="I62" s="54"/>
      <c r="J62" s="54"/>
      <c r="K62" s="8"/>
    </row>
    <row r="63" spans="1:11" ht="15.75" customHeight="1">
      <c r="A63" s="71" t="s">
        <v>181</v>
      </c>
      <c r="B63" s="72"/>
      <c r="C63" s="57">
        <v>942.7379999999999</v>
      </c>
      <c r="D63" s="56">
        <v>858.911</v>
      </c>
      <c r="E63" s="56">
        <v>83.827</v>
      </c>
      <c r="F63" s="56"/>
      <c r="G63" s="56"/>
      <c r="H63" s="54"/>
      <c r="I63" s="54"/>
      <c r="J63" s="54"/>
      <c r="K63" s="8"/>
    </row>
    <row r="64" spans="1:11" ht="33.75" customHeight="1">
      <c r="A64" s="71" t="s">
        <v>182</v>
      </c>
      <c r="B64" s="72"/>
      <c r="C64" s="57">
        <v>942.7379999999999</v>
      </c>
      <c r="D64" s="56">
        <v>858.911</v>
      </c>
      <c r="E64" s="56">
        <v>83.827</v>
      </c>
      <c r="F64" s="56"/>
      <c r="G64" s="56"/>
      <c r="H64" s="54"/>
      <c r="I64" s="54"/>
      <c r="J64" s="54"/>
      <c r="K64" s="8"/>
    </row>
    <row r="65" spans="1:11" ht="15.75">
      <c r="A65" s="71" t="s">
        <v>183</v>
      </c>
      <c r="B65" s="72"/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4"/>
      <c r="I65" s="54"/>
      <c r="J65" s="54"/>
      <c r="K65" s="8"/>
    </row>
    <row r="66" spans="1:11" ht="15.75">
      <c r="A66" s="133" t="s">
        <v>184</v>
      </c>
      <c r="B66" s="134"/>
      <c r="C66" s="134"/>
      <c r="D66" s="134"/>
      <c r="E66" s="134"/>
      <c r="F66" s="134"/>
      <c r="G66" s="135"/>
      <c r="H66" s="54"/>
      <c r="I66" s="54"/>
      <c r="J66" s="54"/>
      <c r="K66" s="8"/>
    </row>
    <row r="67" spans="1:11" ht="33.75" customHeight="1">
      <c r="A67" s="71" t="s">
        <v>166</v>
      </c>
      <c r="B67" s="72"/>
      <c r="C67" s="57">
        <v>15.846</v>
      </c>
      <c r="D67" s="56">
        <v>14.999</v>
      </c>
      <c r="E67" s="56"/>
      <c r="F67" s="56">
        <v>0.835</v>
      </c>
      <c r="G67" s="56">
        <v>0.011999999999999999</v>
      </c>
      <c r="H67" s="54"/>
      <c r="I67" s="54"/>
      <c r="J67" s="54"/>
      <c r="K67" s="8"/>
    </row>
    <row r="68" spans="1:11" ht="15.75">
      <c r="A68" s="71" t="s">
        <v>167</v>
      </c>
      <c r="B68" s="72"/>
      <c r="C68" s="57">
        <v>0</v>
      </c>
      <c r="D68" s="56"/>
      <c r="E68" s="56"/>
      <c r="F68" s="56"/>
      <c r="G68" s="56"/>
      <c r="H68" s="54"/>
      <c r="I68" s="54"/>
      <c r="J68" s="54"/>
      <c r="K68" s="8"/>
    </row>
    <row r="69" spans="1:11" ht="22.5" customHeight="1">
      <c r="A69" s="71" t="s">
        <v>168</v>
      </c>
      <c r="B69" s="72"/>
      <c r="C69" s="57">
        <v>0</v>
      </c>
      <c r="D69" s="56"/>
      <c r="E69" s="56"/>
      <c r="F69" s="56"/>
      <c r="G69" s="56"/>
      <c r="H69" s="54"/>
      <c r="I69" s="54"/>
      <c r="J69" s="54"/>
      <c r="K69" s="8"/>
    </row>
    <row r="70" spans="1:11" ht="22.5" customHeight="1">
      <c r="A70" s="71" t="s">
        <v>169</v>
      </c>
      <c r="B70" s="72"/>
      <c r="C70" s="57">
        <v>0</v>
      </c>
      <c r="D70" s="56"/>
      <c r="E70" s="56"/>
      <c r="F70" s="56"/>
      <c r="G70" s="56"/>
      <c r="H70" s="54"/>
      <c r="I70" s="54"/>
      <c r="J70" s="54"/>
      <c r="K70" s="8"/>
    </row>
    <row r="71" spans="1:11" ht="27.75" customHeight="1">
      <c r="A71" s="71" t="s">
        <v>170</v>
      </c>
      <c r="B71" s="72"/>
      <c r="C71" s="57">
        <v>0</v>
      </c>
      <c r="D71" s="56"/>
      <c r="E71" s="56"/>
      <c r="F71" s="56"/>
      <c r="G71" s="56"/>
      <c r="H71" s="54"/>
      <c r="I71" s="54"/>
      <c r="J71" s="54"/>
      <c r="K71" s="8"/>
    </row>
    <row r="72" spans="1:11" ht="15.75">
      <c r="A72" s="71" t="s">
        <v>161</v>
      </c>
      <c r="B72" s="72"/>
      <c r="C72" s="57">
        <v>0</v>
      </c>
      <c r="D72" s="56"/>
      <c r="E72" s="56"/>
      <c r="F72" s="56"/>
      <c r="G72" s="56"/>
      <c r="H72" s="54"/>
      <c r="I72" s="54"/>
      <c r="J72" s="54"/>
      <c r="K72" s="8"/>
    </row>
    <row r="73" spans="1:11" ht="15.75">
      <c r="A73" s="71" t="s">
        <v>162</v>
      </c>
      <c r="B73" s="72"/>
      <c r="C73" s="57">
        <v>0</v>
      </c>
      <c r="D73" s="56"/>
      <c r="E73" s="56"/>
      <c r="F73" s="56"/>
      <c r="G73" s="56"/>
      <c r="H73" s="54"/>
      <c r="I73" s="54"/>
      <c r="J73" s="54"/>
      <c r="K73" s="8"/>
    </row>
    <row r="74" spans="1:11" ht="15.75">
      <c r="A74" s="71" t="s">
        <v>163</v>
      </c>
      <c r="B74" s="72"/>
      <c r="C74" s="57">
        <v>0</v>
      </c>
      <c r="D74" s="56"/>
      <c r="E74" s="56"/>
      <c r="F74" s="56"/>
      <c r="G74" s="56"/>
      <c r="H74" s="54"/>
      <c r="I74" s="54"/>
      <c r="J74" s="54"/>
      <c r="K74" s="8"/>
    </row>
    <row r="75" spans="1:11" ht="15.75">
      <c r="A75" s="71" t="s">
        <v>171</v>
      </c>
      <c r="B75" s="72"/>
      <c r="C75" s="57">
        <v>0</v>
      </c>
      <c r="D75" s="56"/>
      <c r="E75" s="56"/>
      <c r="F75" s="56"/>
      <c r="G75" s="56"/>
      <c r="H75" s="54"/>
      <c r="I75" s="54"/>
      <c r="J75" s="54"/>
      <c r="K75" s="8"/>
    </row>
    <row r="76" spans="1:11" ht="22.5" customHeight="1">
      <c r="A76" s="71" t="s">
        <v>172</v>
      </c>
      <c r="B76" s="72"/>
      <c r="C76" s="57">
        <v>4.3580000000000005</v>
      </c>
      <c r="D76" s="56">
        <v>3.6240000000000006</v>
      </c>
      <c r="E76" s="56"/>
      <c r="F76" s="56">
        <v>0.728</v>
      </c>
      <c r="G76" s="56">
        <v>0.005999999999999999</v>
      </c>
      <c r="H76" s="54"/>
      <c r="I76" s="54"/>
      <c r="J76" s="54"/>
      <c r="K76" s="8"/>
    </row>
    <row r="77" spans="1:11" ht="45" customHeight="1">
      <c r="A77" s="71" t="s">
        <v>173</v>
      </c>
      <c r="B77" s="72"/>
      <c r="C77" s="57">
        <v>1.3435</v>
      </c>
      <c r="D77" s="56">
        <v>0.6094999999999999</v>
      </c>
      <c r="E77" s="56"/>
      <c r="F77" s="56">
        <v>0.7279999999999999</v>
      </c>
      <c r="G77" s="56">
        <v>0.005999999999999999</v>
      </c>
      <c r="H77" s="54"/>
      <c r="I77" s="54"/>
      <c r="J77" s="54"/>
      <c r="K77" s="8"/>
    </row>
    <row r="78" spans="1:11" ht="33.75" customHeight="1">
      <c r="A78" s="71" t="s">
        <v>174</v>
      </c>
      <c r="B78" s="72"/>
      <c r="C78" s="57">
        <v>3.0144999999999995</v>
      </c>
      <c r="D78" s="56">
        <v>3.0144999999999995</v>
      </c>
      <c r="E78" s="56"/>
      <c r="F78" s="56"/>
      <c r="G78" s="56"/>
      <c r="H78" s="54"/>
      <c r="I78" s="54"/>
      <c r="J78" s="54"/>
      <c r="K78" s="8"/>
    </row>
    <row r="79" spans="1:11" ht="15.75">
      <c r="A79" s="71" t="s">
        <v>185</v>
      </c>
      <c r="B79" s="72"/>
      <c r="C79" s="57">
        <v>0</v>
      </c>
      <c r="D79" s="56">
        <v>0</v>
      </c>
      <c r="E79" s="56"/>
      <c r="F79" s="56"/>
      <c r="G79" s="56"/>
      <c r="H79" s="54"/>
      <c r="I79" s="54"/>
      <c r="J79" s="54"/>
      <c r="K79" s="8"/>
    </row>
    <row r="80" spans="1:11" ht="15.75">
      <c r="A80" s="71" t="s">
        <v>176</v>
      </c>
      <c r="B80" s="72"/>
      <c r="C80" s="57">
        <v>0</v>
      </c>
      <c r="D80" s="56">
        <v>0</v>
      </c>
      <c r="E80" s="56"/>
      <c r="F80" s="56"/>
      <c r="G80" s="56"/>
      <c r="H80" s="54"/>
      <c r="I80" s="54"/>
      <c r="J80" s="54"/>
      <c r="K80" s="8"/>
    </row>
    <row r="81" spans="1:11" ht="22.5" customHeight="1">
      <c r="A81" s="71" t="s">
        <v>177</v>
      </c>
      <c r="B81" s="72"/>
      <c r="C81" s="57">
        <v>0</v>
      </c>
      <c r="D81" s="56">
        <v>0</v>
      </c>
      <c r="E81" s="56"/>
      <c r="F81" s="56"/>
      <c r="G81" s="56"/>
      <c r="H81" s="54"/>
      <c r="I81" s="54"/>
      <c r="J81" s="54"/>
      <c r="K81" s="8"/>
    </row>
    <row r="82" spans="1:11" ht="22.5" customHeight="1">
      <c r="A82" s="71" t="s">
        <v>178</v>
      </c>
      <c r="B82" s="72"/>
      <c r="C82" s="57">
        <v>0</v>
      </c>
      <c r="D82" s="56">
        <v>0</v>
      </c>
      <c r="E82" s="56"/>
      <c r="F82" s="56"/>
      <c r="G82" s="56"/>
      <c r="H82" s="54"/>
      <c r="I82" s="54"/>
      <c r="J82" s="54"/>
      <c r="K82" s="8"/>
    </row>
    <row r="83" spans="1:11" ht="45" customHeight="1">
      <c r="A83" s="71" t="s">
        <v>179</v>
      </c>
      <c r="B83" s="72"/>
      <c r="C83" s="57">
        <v>0</v>
      </c>
      <c r="D83" s="56">
        <v>0</v>
      </c>
      <c r="E83" s="56"/>
      <c r="F83" s="56"/>
      <c r="G83" s="56"/>
      <c r="H83" s="54"/>
      <c r="I83" s="54"/>
      <c r="J83" s="54"/>
      <c r="K83" s="8"/>
    </row>
    <row r="84" spans="1:11" ht="45" customHeight="1">
      <c r="A84" s="71" t="s">
        <v>180</v>
      </c>
      <c r="B84" s="72"/>
      <c r="C84" s="57">
        <v>11.488</v>
      </c>
      <c r="D84" s="56">
        <v>11.375</v>
      </c>
      <c r="E84" s="56"/>
      <c r="F84" s="56">
        <v>0.107</v>
      </c>
      <c r="G84" s="56">
        <v>0.005999999999999999</v>
      </c>
      <c r="H84" s="54"/>
      <c r="I84" s="54"/>
      <c r="J84" s="54"/>
      <c r="K84" s="8"/>
    </row>
    <row r="85" spans="1:11" ht="15.75" customHeight="1">
      <c r="A85" s="71" t="s">
        <v>181</v>
      </c>
      <c r="B85" s="72"/>
      <c r="C85" s="57">
        <v>0</v>
      </c>
      <c r="D85" s="56"/>
      <c r="E85" s="56"/>
      <c r="F85" s="56"/>
      <c r="G85" s="56"/>
      <c r="H85" s="54"/>
      <c r="I85" s="54"/>
      <c r="J85" s="54"/>
      <c r="K85" s="8"/>
    </row>
    <row r="86" spans="1:11" ht="33.75" customHeight="1">
      <c r="A86" s="71" t="s">
        <v>182</v>
      </c>
      <c r="B86" s="72"/>
      <c r="C86" s="57">
        <v>0</v>
      </c>
      <c r="D86" s="56"/>
      <c r="E86" s="56"/>
      <c r="F86" s="56"/>
      <c r="G86" s="56"/>
      <c r="H86" s="54"/>
      <c r="I86" s="54"/>
      <c r="J86" s="54"/>
      <c r="K86" s="8"/>
    </row>
    <row r="87" spans="1:11" ht="15.75">
      <c r="A87" s="71" t="s">
        <v>183</v>
      </c>
      <c r="B87" s="72"/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4"/>
      <c r="I87" s="54"/>
      <c r="J87" s="54"/>
      <c r="K87" s="8"/>
    </row>
    <row r="88" spans="1:11" ht="15.75">
      <c r="A88" s="55"/>
      <c r="B88" s="54"/>
      <c r="C88" s="54"/>
      <c r="D88" s="54"/>
      <c r="E88" s="54"/>
      <c r="F88" s="54"/>
      <c r="G88" s="54"/>
      <c r="H88" s="54"/>
      <c r="I88" s="54"/>
      <c r="J88" s="54"/>
      <c r="K88" s="8"/>
    </row>
    <row r="89" spans="1:11" ht="28.5" customHeight="1">
      <c r="A89" s="21" t="s">
        <v>13</v>
      </c>
      <c r="B89" s="103" t="s">
        <v>37</v>
      </c>
      <c r="C89" s="103"/>
      <c r="D89" s="103"/>
      <c r="E89" s="103"/>
      <c r="F89" s="103"/>
      <c r="G89" s="103"/>
      <c r="H89" s="103"/>
      <c r="I89" s="103"/>
      <c r="J89" s="103"/>
      <c r="K89" s="8"/>
    </row>
    <row r="90" spans="1:11" s="33" customFormat="1" ht="13.5" customHeight="1">
      <c r="A90" s="32"/>
      <c r="B90" s="1"/>
      <c r="C90" s="2"/>
      <c r="D90" s="1"/>
      <c r="E90" s="3"/>
      <c r="F90" s="3"/>
      <c r="G90" s="3"/>
      <c r="H90" s="3"/>
      <c r="I90" s="3"/>
      <c r="J90" s="3"/>
      <c r="K90" s="3"/>
    </row>
    <row r="91" spans="1:11" s="33" customFormat="1" ht="12.75" customHeight="1">
      <c r="A91" s="32"/>
      <c r="B91" s="1"/>
      <c r="C91" s="12"/>
      <c r="D91" s="12"/>
      <c r="E91" s="13" t="s">
        <v>25</v>
      </c>
      <c r="F91" s="13" t="s">
        <v>8</v>
      </c>
      <c r="G91" s="3"/>
      <c r="H91" s="3"/>
      <c r="I91" s="3"/>
      <c r="J91" s="3"/>
      <c r="K91" s="3"/>
    </row>
    <row r="92" spans="1:11" s="33" customFormat="1" ht="26.25" customHeight="1">
      <c r="A92" s="32"/>
      <c r="B92" s="1"/>
      <c r="C92" s="14" t="s">
        <v>26</v>
      </c>
      <c r="D92" s="12" t="s">
        <v>27</v>
      </c>
      <c r="E92" s="15">
        <f>F92*E93/100</f>
        <v>162.97436</v>
      </c>
      <c r="F92" s="16">
        <v>0.878</v>
      </c>
      <c r="G92" s="3"/>
      <c r="H92" s="3"/>
      <c r="I92" s="3"/>
      <c r="J92" s="3"/>
      <c r="K92" s="3"/>
    </row>
    <row r="93" spans="1:11" ht="24.75" customHeight="1">
      <c r="A93" s="9"/>
      <c r="B93" s="9"/>
      <c r="C93" s="131" t="s">
        <v>28</v>
      </c>
      <c r="D93" s="132"/>
      <c r="E93" s="17">
        <v>18562</v>
      </c>
      <c r="F93" s="16"/>
      <c r="G93" s="9"/>
      <c r="H93" s="9"/>
      <c r="I93" s="9"/>
      <c r="J93" s="9"/>
      <c r="K93" s="9"/>
    </row>
    <row r="94" spans="1:11" ht="15">
      <c r="A94" s="9"/>
      <c r="B94" s="9"/>
      <c r="C94" s="26"/>
      <c r="D94" s="26"/>
      <c r="E94" s="34"/>
      <c r="F94" s="26"/>
      <c r="G94" s="9"/>
      <c r="H94" s="9"/>
      <c r="I94" s="9"/>
      <c r="J94" s="9"/>
      <c r="K94" s="9"/>
    </row>
    <row r="95" spans="1:15" ht="36.75" customHeight="1">
      <c r="A95" s="68" t="s">
        <v>189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35"/>
      <c r="M95" s="35"/>
      <c r="N95" s="35"/>
      <c r="O95" s="35"/>
    </row>
    <row r="96" spans="1:15" ht="15">
      <c r="A96" s="61"/>
      <c r="B96" s="69" t="s">
        <v>186</v>
      </c>
      <c r="C96" s="69"/>
      <c r="D96" s="69"/>
      <c r="E96" s="69"/>
      <c r="F96" s="69"/>
      <c r="G96" s="69"/>
      <c r="H96" s="69"/>
      <c r="I96" s="61"/>
      <c r="J96" s="61"/>
      <c r="K96" s="61"/>
      <c r="L96" s="35"/>
      <c r="M96" s="35"/>
      <c r="N96" s="35"/>
      <c r="O96" s="35"/>
    </row>
    <row r="97" spans="1:15" ht="15.75">
      <c r="A97" s="61"/>
      <c r="B97" s="70" t="s">
        <v>187</v>
      </c>
      <c r="C97" s="70"/>
      <c r="D97" s="70"/>
      <c r="E97" s="70"/>
      <c r="F97" s="70"/>
      <c r="G97" s="70"/>
      <c r="H97" s="70"/>
      <c r="I97" s="61"/>
      <c r="J97" s="61"/>
      <c r="K97" s="61"/>
      <c r="L97" s="35"/>
      <c r="M97" s="35"/>
      <c r="N97" s="35"/>
      <c r="O97" s="35"/>
    </row>
    <row r="98" spans="1:15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35"/>
      <c r="M98" s="35"/>
      <c r="N98" s="35"/>
      <c r="O98" s="35"/>
    </row>
    <row r="99" spans="1:11" ht="15" customHeight="1">
      <c r="A99" s="9"/>
      <c r="B99" s="105" t="s">
        <v>20</v>
      </c>
      <c r="C99" s="105"/>
      <c r="D99" s="105"/>
      <c r="E99" s="105"/>
      <c r="F99" s="105"/>
      <c r="G99" s="105"/>
      <c r="H99" s="105"/>
      <c r="I99" s="105"/>
      <c r="J99" s="105"/>
      <c r="K99" s="105"/>
    </row>
    <row r="100" spans="1:11" ht="8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38.25" customHeight="1">
      <c r="A101" s="9"/>
      <c r="B101" s="125" t="s">
        <v>65</v>
      </c>
      <c r="C101" s="125"/>
      <c r="D101" s="4" t="s">
        <v>66</v>
      </c>
      <c r="E101" s="4" t="s">
        <v>67</v>
      </c>
      <c r="F101" s="4" t="s">
        <v>68</v>
      </c>
      <c r="G101" s="4" t="s">
        <v>69</v>
      </c>
      <c r="H101" s="4" t="s">
        <v>70</v>
      </c>
      <c r="I101" s="128" t="s">
        <v>71</v>
      </c>
      <c r="J101" s="129"/>
      <c r="K101" s="25"/>
    </row>
    <row r="102" spans="1:11" ht="78.75" customHeight="1">
      <c r="A102" s="9"/>
      <c r="B102" s="125" t="s">
        <v>153</v>
      </c>
      <c r="C102" s="125"/>
      <c r="D102" s="4" t="s">
        <v>188</v>
      </c>
      <c r="E102" s="5" t="s">
        <v>72</v>
      </c>
      <c r="F102" s="5" t="s">
        <v>72</v>
      </c>
      <c r="G102" s="5" t="s">
        <v>73</v>
      </c>
      <c r="H102" s="5" t="s">
        <v>72</v>
      </c>
      <c r="I102" s="128" t="s">
        <v>74</v>
      </c>
      <c r="J102" s="12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32.25" customHeight="1">
      <c r="A104" s="9"/>
      <c r="B104" s="78" t="s">
        <v>0</v>
      </c>
      <c r="C104" s="78"/>
      <c r="D104" s="78"/>
      <c r="E104" s="78"/>
      <c r="F104" s="78"/>
      <c r="G104" s="78"/>
      <c r="H104" s="78"/>
      <c r="I104" s="78"/>
      <c r="J104" s="78"/>
      <c r="K104" s="8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27.75" customHeight="1">
      <c r="A106" s="9"/>
      <c r="B106" s="102" t="s">
        <v>41</v>
      </c>
      <c r="C106" s="102"/>
      <c r="D106" s="102"/>
      <c r="E106" s="102"/>
      <c r="F106" s="102"/>
      <c r="G106" s="102"/>
      <c r="H106" s="102"/>
      <c r="I106" s="102"/>
      <c r="J106" s="102"/>
      <c r="K106" s="37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6.5" customHeight="1">
      <c r="A108" s="31" t="s">
        <v>14</v>
      </c>
      <c r="B108" s="78" t="s">
        <v>29</v>
      </c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1:11" ht="16.5" customHeight="1">
      <c r="A109" s="31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6.5" customHeight="1">
      <c r="A110" s="31"/>
      <c r="B110" s="8"/>
      <c r="C110" s="104" t="s">
        <v>42</v>
      </c>
      <c r="D110" s="104"/>
      <c r="E110" s="104"/>
      <c r="F110" s="104"/>
      <c r="G110" s="8"/>
      <c r="H110" s="8"/>
      <c r="I110" s="8"/>
      <c r="J110" s="8"/>
      <c r="K110" s="8"/>
    </row>
    <row r="111" spans="1:11" ht="16.5" customHeight="1">
      <c r="A111" s="38" t="s">
        <v>43</v>
      </c>
      <c r="B111" s="8"/>
      <c r="C111" s="38"/>
      <c r="D111" s="8"/>
      <c r="E111" s="8"/>
      <c r="F111" s="38"/>
      <c r="G111" s="8"/>
      <c r="H111" s="8"/>
      <c r="I111" s="8"/>
      <c r="J111" s="8"/>
      <c r="K111" s="8"/>
    </row>
    <row r="112" spans="1:11" ht="16.5" customHeight="1">
      <c r="A112" s="38" t="s">
        <v>44</v>
      </c>
      <c r="B112" s="8"/>
      <c r="C112" s="38"/>
      <c r="D112" s="8"/>
      <c r="E112" s="8"/>
      <c r="F112" s="38"/>
      <c r="G112" s="8"/>
      <c r="H112" s="8"/>
      <c r="I112" s="8"/>
      <c r="J112" s="8"/>
      <c r="K112" s="8"/>
    </row>
    <row r="113" spans="1:11" ht="16.5" customHeight="1">
      <c r="A113" s="38" t="s">
        <v>45</v>
      </c>
      <c r="B113" s="8"/>
      <c r="C113" s="38"/>
      <c r="D113" s="8"/>
      <c r="E113" s="8"/>
      <c r="F113" s="38"/>
      <c r="G113" s="8"/>
      <c r="H113" s="8"/>
      <c r="I113" s="8"/>
      <c r="J113" s="8"/>
      <c r="K113" s="8"/>
    </row>
    <row r="114" spans="1:11" ht="16.5" customHeight="1">
      <c r="A114" s="38" t="s">
        <v>46</v>
      </c>
      <c r="B114" s="8"/>
      <c r="C114" s="38"/>
      <c r="D114" s="8"/>
      <c r="E114" s="8"/>
      <c r="F114" s="38"/>
      <c r="G114" s="8"/>
      <c r="H114" s="8"/>
      <c r="I114" s="8"/>
      <c r="J114" s="8"/>
      <c r="K114" s="8"/>
    </row>
    <row r="115" spans="1:11" ht="16.5" customHeight="1">
      <c r="A115" s="38" t="s">
        <v>47</v>
      </c>
      <c r="B115" s="8"/>
      <c r="C115" s="38"/>
      <c r="D115" s="8"/>
      <c r="E115" s="8"/>
      <c r="F115" s="38"/>
      <c r="G115" s="8"/>
      <c r="H115" s="8"/>
      <c r="I115" s="8"/>
      <c r="J115" s="8"/>
      <c r="K115" s="8"/>
    </row>
    <row r="116" spans="1:11" ht="16.5" customHeight="1">
      <c r="A116" s="38" t="s">
        <v>48</v>
      </c>
      <c r="B116" s="8"/>
      <c r="C116" s="38"/>
      <c r="D116" s="8"/>
      <c r="E116" s="8"/>
      <c r="F116" s="38"/>
      <c r="G116" s="8"/>
      <c r="H116" s="8"/>
      <c r="I116" s="8"/>
      <c r="J116" s="8"/>
      <c r="K116" s="8"/>
    </row>
    <row r="117" spans="1:11" ht="16.5" customHeight="1">
      <c r="A117" s="38" t="s">
        <v>49</v>
      </c>
      <c r="B117" s="8"/>
      <c r="C117" s="38"/>
      <c r="D117" s="8"/>
      <c r="E117" s="8"/>
      <c r="F117" s="38"/>
      <c r="G117" s="8"/>
      <c r="H117" s="8"/>
      <c r="I117" s="8"/>
      <c r="J117" s="8"/>
      <c r="K117" s="8"/>
    </row>
    <row r="118" spans="1:11" ht="16.5" customHeight="1">
      <c r="A118" s="38" t="s">
        <v>50</v>
      </c>
      <c r="B118" s="8"/>
      <c r="C118" s="38"/>
      <c r="D118" s="8"/>
      <c r="E118" s="8"/>
      <c r="F118" s="38"/>
      <c r="G118" s="8"/>
      <c r="H118" s="8"/>
      <c r="I118" s="8"/>
      <c r="J118" s="8"/>
      <c r="K118" s="8"/>
    </row>
    <row r="119" spans="1:11" ht="16.5" customHeight="1">
      <c r="A119" s="38" t="s">
        <v>51</v>
      </c>
      <c r="B119" s="8"/>
      <c r="C119" s="38"/>
      <c r="D119" s="8"/>
      <c r="E119" s="8"/>
      <c r="F119" s="38"/>
      <c r="G119" s="8"/>
      <c r="H119" s="8"/>
      <c r="I119" s="8"/>
      <c r="J119" s="8"/>
      <c r="K119" s="8"/>
    </row>
    <row r="120" spans="1:11" ht="16.5" customHeight="1">
      <c r="A120" s="38"/>
      <c r="B120" s="8"/>
      <c r="C120" s="38"/>
      <c r="D120" s="8"/>
      <c r="E120" s="8"/>
      <c r="F120" s="38"/>
      <c r="G120" s="8"/>
      <c r="H120" s="8"/>
      <c r="I120" s="8"/>
      <c r="J120" s="8"/>
      <c r="K120" s="8"/>
    </row>
    <row r="121" spans="1:11" ht="13.5" customHeight="1">
      <c r="A121" s="31" t="s">
        <v>15</v>
      </c>
      <c r="B121" s="78" t="s">
        <v>1</v>
      </c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1" ht="27" customHeight="1">
      <c r="A122" s="9"/>
      <c r="B122" s="130" t="s">
        <v>195</v>
      </c>
      <c r="C122" s="130"/>
      <c r="D122" s="130"/>
      <c r="E122" s="130"/>
      <c r="F122" s="130"/>
      <c r="G122" s="130"/>
      <c r="H122" s="130"/>
      <c r="I122" s="130"/>
      <c r="J122" s="130"/>
      <c r="K122" s="9"/>
    </row>
    <row r="123" spans="1:11" ht="36.75" customHeight="1">
      <c r="A123" s="9"/>
      <c r="B123" s="30" t="s">
        <v>7</v>
      </c>
      <c r="C123" s="126" t="s">
        <v>30</v>
      </c>
      <c r="D123" s="127"/>
      <c r="E123" s="99" t="s">
        <v>31</v>
      </c>
      <c r="F123" s="99"/>
      <c r="G123" s="73" t="s">
        <v>38</v>
      </c>
      <c r="H123" s="73"/>
      <c r="I123" s="73" t="s">
        <v>32</v>
      </c>
      <c r="J123" s="73"/>
      <c r="K123" s="9"/>
    </row>
    <row r="124" spans="1:58" ht="81.75" customHeight="1">
      <c r="A124" s="9"/>
      <c r="B124" s="36">
        <f>'[1]1 кв. 2015'!A8</f>
        <v>1</v>
      </c>
      <c r="C124" s="113" t="str">
        <f>'[1]1 кв. 2015'!B8</f>
        <v> -</v>
      </c>
      <c r="D124" s="114"/>
      <c r="E124" s="119" t="s">
        <v>196</v>
      </c>
      <c r="F124" s="120"/>
      <c r="G124" s="119" t="s">
        <v>72</v>
      </c>
      <c r="H124" s="120"/>
      <c r="I124" s="119" t="str">
        <f>'[1]1 кв. 2015'!H8</f>
        <v> -</v>
      </c>
      <c r="J124" s="12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</row>
    <row r="125" spans="2:11" s="9" customFormat="1" ht="47.25" customHeight="1">
      <c r="B125" s="24"/>
      <c r="C125" s="40"/>
      <c r="D125" s="24"/>
      <c r="E125" s="27"/>
      <c r="F125" s="27"/>
      <c r="G125" s="41"/>
      <c r="H125" s="41"/>
      <c r="I125" s="42"/>
      <c r="J125" s="42"/>
      <c r="K125" s="26"/>
    </row>
    <row r="126" spans="1:11" ht="15" hidden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15" hidden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39" customHeight="1" hidden="1">
      <c r="A128" s="43"/>
      <c r="B128" s="118"/>
      <c r="C128" s="118"/>
      <c r="D128" s="118"/>
      <c r="E128" s="118"/>
      <c r="F128" s="118"/>
      <c r="G128" s="118"/>
      <c r="H128" s="118"/>
      <c r="I128" s="118"/>
      <c r="J128" s="118"/>
      <c r="K128" s="43"/>
    </row>
    <row r="129" spans="1:11" ht="15" customHeight="1">
      <c r="A129" s="31" t="s">
        <v>16</v>
      </c>
      <c r="B129" s="78" t="s">
        <v>6</v>
      </c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7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44"/>
      <c r="C132" s="107" t="s">
        <v>33</v>
      </c>
      <c r="D132" s="108"/>
      <c r="E132" s="109"/>
      <c r="F132" s="79" t="s">
        <v>52</v>
      </c>
      <c r="G132" s="80"/>
      <c r="H132" s="81"/>
      <c r="I132" s="9"/>
      <c r="J132" s="9"/>
      <c r="K132" s="9"/>
    </row>
    <row r="133" spans="1:11" ht="12.75" customHeight="1">
      <c r="A133" s="9"/>
      <c r="B133" s="37"/>
      <c r="C133" s="110" t="s">
        <v>53</v>
      </c>
      <c r="D133" s="111"/>
      <c r="E133" s="111"/>
      <c r="F133" s="111"/>
      <c r="G133" s="111"/>
      <c r="H133" s="112"/>
      <c r="I133" s="9"/>
      <c r="J133" s="9"/>
      <c r="K133" s="9"/>
    </row>
    <row r="134" spans="1:11" ht="15">
      <c r="A134" s="9"/>
      <c r="B134" s="9"/>
      <c r="C134" s="85" t="s">
        <v>54</v>
      </c>
      <c r="D134" s="86"/>
      <c r="E134" s="87"/>
      <c r="F134" s="91">
        <v>3.375</v>
      </c>
      <c r="G134" s="92"/>
      <c r="H134" s="93"/>
      <c r="I134" s="9"/>
      <c r="J134" s="9"/>
      <c r="K134" s="9"/>
    </row>
    <row r="135" spans="1:19" ht="15">
      <c r="A135" s="9"/>
      <c r="B135" s="3"/>
      <c r="C135" s="121" t="s">
        <v>55</v>
      </c>
      <c r="D135" s="122"/>
      <c r="E135" s="123"/>
      <c r="F135" s="115">
        <v>11.986</v>
      </c>
      <c r="G135" s="116"/>
      <c r="H135" s="117"/>
      <c r="I135" s="32"/>
      <c r="J135" s="32"/>
      <c r="K135" s="32"/>
      <c r="L135" s="33"/>
      <c r="M135" s="33"/>
      <c r="N135" s="33"/>
      <c r="O135" s="33"/>
      <c r="P135" s="33"/>
      <c r="Q135" s="33"/>
      <c r="R135" s="33"/>
      <c r="S135" s="33"/>
    </row>
    <row r="136" spans="1:19" ht="15">
      <c r="A136" s="9"/>
      <c r="B136" s="45"/>
      <c r="C136" s="82" t="s">
        <v>35</v>
      </c>
      <c r="D136" s="83"/>
      <c r="E136" s="83"/>
      <c r="F136" s="83"/>
      <c r="G136" s="83"/>
      <c r="H136" s="84"/>
      <c r="I136" s="32"/>
      <c r="J136" s="32"/>
      <c r="K136" s="32"/>
      <c r="L136" s="33"/>
      <c r="M136" s="33"/>
      <c r="N136" s="33"/>
      <c r="O136" s="33"/>
      <c r="P136" s="33"/>
      <c r="Q136" s="33"/>
      <c r="R136" s="33"/>
      <c r="S136" s="33"/>
    </row>
    <row r="137" spans="1:19" ht="12.75" customHeight="1">
      <c r="A137" s="9" t="s">
        <v>34</v>
      </c>
      <c r="B137" s="3"/>
      <c r="C137" s="88" t="s">
        <v>56</v>
      </c>
      <c r="D137" s="89"/>
      <c r="E137" s="90"/>
      <c r="F137" s="76">
        <v>0.06</v>
      </c>
      <c r="G137" s="76"/>
      <c r="H137" s="76"/>
      <c r="I137" s="32"/>
      <c r="J137" s="32"/>
      <c r="K137" s="32"/>
      <c r="L137" s="33"/>
      <c r="M137" s="33"/>
      <c r="N137" s="33"/>
      <c r="O137" s="33"/>
      <c r="P137" s="33"/>
      <c r="Q137" s="33"/>
      <c r="R137" s="33"/>
      <c r="S137" s="33"/>
    </row>
    <row r="138" spans="1:19" ht="15">
      <c r="A138" s="9"/>
      <c r="B138" s="2"/>
      <c r="C138" s="88" t="s">
        <v>64</v>
      </c>
      <c r="D138" s="89"/>
      <c r="E138" s="90"/>
      <c r="F138" s="77">
        <v>0.01</v>
      </c>
      <c r="G138" s="77"/>
      <c r="H138" s="77"/>
      <c r="I138" s="2"/>
      <c r="J138" s="2"/>
      <c r="K138" s="2"/>
      <c r="L138" s="2"/>
      <c r="M138" s="2"/>
      <c r="N138" s="46"/>
      <c r="O138" s="46"/>
      <c r="P138" s="46"/>
      <c r="Q138" s="46"/>
      <c r="R138" s="46"/>
      <c r="S138" s="33"/>
    </row>
    <row r="139" spans="1:19" ht="15">
      <c r="A139" s="9"/>
      <c r="B139" s="2"/>
      <c r="C139" s="88" t="s">
        <v>57</v>
      </c>
      <c r="D139" s="89"/>
      <c r="E139" s="90"/>
      <c r="F139" s="77">
        <v>0.13</v>
      </c>
      <c r="G139" s="77"/>
      <c r="H139" s="77"/>
      <c r="I139" s="2"/>
      <c r="J139" s="2"/>
      <c r="K139" s="2"/>
      <c r="L139" s="2"/>
      <c r="M139" s="2"/>
      <c r="N139" s="46"/>
      <c r="O139" s="46"/>
      <c r="P139" s="46"/>
      <c r="Q139" s="46"/>
      <c r="R139" s="46"/>
      <c r="S139" s="33"/>
    </row>
    <row r="140" spans="1:19" ht="15">
      <c r="A140" s="9"/>
      <c r="B140" s="2"/>
      <c r="C140" s="88" t="s">
        <v>58</v>
      </c>
      <c r="D140" s="89"/>
      <c r="E140" s="90"/>
      <c r="F140" s="77">
        <v>0.43</v>
      </c>
      <c r="G140" s="77"/>
      <c r="H140" s="77"/>
      <c r="I140" s="2"/>
      <c r="J140" s="2"/>
      <c r="K140" s="2"/>
      <c r="L140" s="2"/>
      <c r="M140" s="2"/>
      <c r="N140" s="46"/>
      <c r="O140" s="46"/>
      <c r="P140" s="46"/>
      <c r="Q140" s="46"/>
      <c r="R140" s="46"/>
      <c r="S140" s="33"/>
    </row>
    <row r="141" spans="1:19" ht="15">
      <c r="A141" s="9"/>
      <c r="B141" s="2"/>
      <c r="C141" s="88" t="s">
        <v>59</v>
      </c>
      <c r="D141" s="89"/>
      <c r="E141" s="90"/>
      <c r="F141" s="97">
        <v>9.758</v>
      </c>
      <c r="G141" s="97"/>
      <c r="H141" s="97"/>
      <c r="I141" s="2"/>
      <c r="J141" s="2"/>
      <c r="K141" s="2"/>
      <c r="L141" s="2"/>
      <c r="M141" s="2"/>
      <c r="N141" s="46"/>
      <c r="O141" s="46"/>
      <c r="P141" s="46"/>
      <c r="Q141" s="46"/>
      <c r="R141" s="46"/>
      <c r="S141" s="33"/>
    </row>
    <row r="142" spans="1:19" ht="15">
      <c r="A142" s="9"/>
      <c r="B142" s="2"/>
      <c r="C142" s="88" t="s">
        <v>60</v>
      </c>
      <c r="D142" s="89"/>
      <c r="E142" s="90"/>
      <c r="F142" s="77">
        <v>0.012</v>
      </c>
      <c r="G142" s="77"/>
      <c r="H142" s="77"/>
      <c r="I142" s="2"/>
      <c r="J142" s="2"/>
      <c r="K142" s="2"/>
      <c r="L142" s="2"/>
      <c r="M142" s="2"/>
      <c r="N142" s="46"/>
      <c r="O142" s="46"/>
      <c r="P142" s="46"/>
      <c r="Q142" s="46"/>
      <c r="R142" s="46"/>
      <c r="S142" s="33"/>
    </row>
    <row r="143" spans="1:19" ht="15">
      <c r="A143" s="9"/>
      <c r="B143" s="2"/>
      <c r="C143" s="88" t="s">
        <v>61</v>
      </c>
      <c r="D143" s="89"/>
      <c r="E143" s="90"/>
      <c r="F143" s="77">
        <v>0.03</v>
      </c>
      <c r="G143" s="77"/>
      <c r="H143" s="77"/>
      <c r="I143" s="2"/>
      <c r="J143" s="2"/>
      <c r="K143" s="2"/>
      <c r="L143" s="2"/>
      <c r="M143" s="2"/>
      <c r="N143" s="46"/>
      <c r="O143" s="46"/>
      <c r="P143" s="46"/>
      <c r="Q143" s="46"/>
      <c r="R143" s="46"/>
      <c r="S143" s="33"/>
    </row>
    <row r="144" spans="1:19" ht="15">
      <c r="A144" s="9"/>
      <c r="B144" s="2"/>
      <c r="C144" s="88" t="s">
        <v>62</v>
      </c>
      <c r="D144" s="89"/>
      <c r="E144" s="90"/>
      <c r="F144" s="77">
        <v>0.4</v>
      </c>
      <c r="G144" s="77"/>
      <c r="H144" s="77"/>
      <c r="I144" s="47"/>
      <c r="J144" s="47"/>
      <c r="K144" s="47"/>
      <c r="L144" s="47"/>
      <c r="M144" s="47"/>
      <c r="N144" s="48"/>
      <c r="O144" s="47"/>
      <c r="P144" s="47"/>
      <c r="Q144" s="47"/>
      <c r="R144" s="47"/>
      <c r="S144" s="33"/>
    </row>
    <row r="145" spans="1:19" ht="15">
      <c r="A145" s="9"/>
      <c r="B145" s="2"/>
      <c r="C145" s="88" t="s">
        <v>63</v>
      </c>
      <c r="D145" s="89"/>
      <c r="E145" s="90"/>
      <c r="F145" s="77">
        <v>0.2</v>
      </c>
      <c r="G145" s="77"/>
      <c r="H145" s="77"/>
      <c r="I145" s="47"/>
      <c r="J145" s="47"/>
      <c r="K145" s="47"/>
      <c r="L145" s="47"/>
      <c r="M145" s="47"/>
      <c r="N145" s="48"/>
      <c r="O145" s="47"/>
      <c r="P145" s="47"/>
      <c r="Q145" s="47"/>
      <c r="R145" s="47"/>
      <c r="S145" s="33"/>
    </row>
    <row r="146" spans="1:19" ht="11.25" customHeight="1">
      <c r="A146" s="9"/>
      <c r="B146" s="2"/>
      <c r="C146" s="2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  <c r="O146" s="48"/>
      <c r="P146" s="48"/>
      <c r="Q146" s="48"/>
      <c r="R146" s="48"/>
      <c r="S146" s="33"/>
    </row>
    <row r="147" spans="1:19" ht="15">
      <c r="A147" s="9"/>
      <c r="B147" s="2"/>
      <c r="C147" s="2"/>
      <c r="D147" s="47"/>
      <c r="E147" s="47"/>
      <c r="F147" s="47"/>
      <c r="G147" s="47"/>
      <c r="H147" s="47"/>
      <c r="I147" s="47"/>
      <c r="J147" s="47"/>
      <c r="K147" s="47"/>
      <c r="L147" s="49"/>
      <c r="M147" s="49"/>
      <c r="N147" s="49"/>
      <c r="O147" s="49"/>
      <c r="P147" s="49"/>
      <c r="Q147" s="49"/>
      <c r="R147" s="49"/>
      <c r="S147" s="33"/>
    </row>
    <row r="148" spans="1:19" s="63" customFormat="1" ht="15.75" customHeight="1">
      <c r="A148" s="9"/>
      <c r="B148" s="2"/>
      <c r="C148" s="2"/>
      <c r="D148" s="147" t="s">
        <v>75</v>
      </c>
      <c r="E148" s="147"/>
      <c r="F148" s="147"/>
      <c r="G148" s="147"/>
      <c r="H148" s="47"/>
      <c r="I148" s="47"/>
      <c r="J148" s="47"/>
      <c r="K148" s="47"/>
      <c r="L148" s="64"/>
      <c r="M148" s="64"/>
      <c r="N148" s="64"/>
      <c r="O148" s="64"/>
      <c r="P148" s="64"/>
      <c r="Q148" s="64"/>
      <c r="R148" s="64"/>
      <c r="S148" s="65"/>
    </row>
    <row r="149" spans="1:19" s="63" customFormat="1" ht="15" customHeight="1">
      <c r="A149" s="9"/>
      <c r="B149" s="2"/>
      <c r="C149" s="2"/>
      <c r="D149" s="147" t="s">
        <v>76</v>
      </c>
      <c r="E149" s="147"/>
      <c r="F149" s="147"/>
      <c r="G149" s="147"/>
      <c r="H149" s="47"/>
      <c r="I149" s="47"/>
      <c r="J149" s="47"/>
      <c r="K149" s="47"/>
      <c r="L149" s="64"/>
      <c r="M149" s="64"/>
      <c r="N149" s="64"/>
      <c r="O149" s="64"/>
      <c r="P149" s="64"/>
      <c r="Q149" s="64"/>
      <c r="R149" s="64"/>
      <c r="S149" s="65"/>
    </row>
    <row r="150" spans="1:11" s="63" customFormat="1" ht="27" customHeight="1">
      <c r="A150" s="9"/>
      <c r="B150" s="9"/>
      <c r="C150" s="148" t="s">
        <v>77</v>
      </c>
      <c r="D150" s="149" t="s">
        <v>78</v>
      </c>
      <c r="E150" s="150"/>
      <c r="F150" s="30" t="s">
        <v>79</v>
      </c>
      <c r="G150" s="30" t="s">
        <v>80</v>
      </c>
      <c r="H150" s="27"/>
      <c r="I150" s="151"/>
      <c r="J150" s="151"/>
      <c r="K150" s="9"/>
    </row>
    <row r="151" spans="1:11" s="63" customFormat="1" ht="21" customHeight="1">
      <c r="A151" s="9"/>
      <c r="B151" s="9"/>
      <c r="C151" s="148"/>
      <c r="D151" s="152"/>
      <c r="E151" s="153"/>
      <c r="F151" s="148" t="s">
        <v>197</v>
      </c>
      <c r="G151" s="148" t="s">
        <v>149</v>
      </c>
      <c r="H151" s="67"/>
      <c r="I151" s="67"/>
      <c r="J151" s="67"/>
      <c r="K151" s="9"/>
    </row>
    <row r="152" spans="1:11" s="63" customFormat="1" ht="15">
      <c r="A152" s="9"/>
      <c r="B152" s="9"/>
      <c r="C152" s="154">
        <v>1</v>
      </c>
      <c r="D152" s="155">
        <v>2</v>
      </c>
      <c r="E152" s="156"/>
      <c r="F152" s="154">
        <v>3</v>
      </c>
      <c r="G152" s="154">
        <v>4</v>
      </c>
      <c r="H152" s="61"/>
      <c r="I152" s="61"/>
      <c r="J152" s="61"/>
      <c r="K152" s="9"/>
    </row>
    <row r="153" spans="1:11" s="63" customFormat="1" ht="15" customHeight="1">
      <c r="A153" s="9"/>
      <c r="B153" s="9"/>
      <c r="C153" s="30" t="s">
        <v>81</v>
      </c>
      <c r="D153" s="157" t="s">
        <v>82</v>
      </c>
      <c r="E153" s="158"/>
      <c r="F153" s="159">
        <v>2703.16</v>
      </c>
      <c r="G153" s="159">
        <v>1843.33</v>
      </c>
      <c r="H153" s="160"/>
      <c r="I153" s="160"/>
      <c r="J153" s="160"/>
      <c r="K153" s="9"/>
    </row>
    <row r="154" spans="1:11" s="63" customFormat="1" ht="30.75" customHeight="1">
      <c r="A154" s="9"/>
      <c r="B154" s="9"/>
      <c r="C154" s="30" t="s">
        <v>83</v>
      </c>
      <c r="D154" s="157" t="s">
        <v>84</v>
      </c>
      <c r="E154" s="158"/>
      <c r="F154" s="159"/>
      <c r="G154" s="30"/>
      <c r="H154" s="27"/>
      <c r="I154" s="27"/>
      <c r="J154" s="27"/>
      <c r="K154" s="9"/>
    </row>
    <row r="155" spans="1:11" s="63" customFormat="1" ht="30.75" customHeight="1">
      <c r="A155" s="9"/>
      <c r="B155" s="9"/>
      <c r="C155" s="30" t="s">
        <v>85</v>
      </c>
      <c r="D155" s="157" t="s">
        <v>198</v>
      </c>
      <c r="E155" s="158"/>
      <c r="F155" s="159">
        <v>1000.17</v>
      </c>
      <c r="G155" s="159">
        <v>599.78</v>
      </c>
      <c r="H155" s="160"/>
      <c r="I155" s="160"/>
      <c r="J155" s="160"/>
      <c r="K155" s="9"/>
    </row>
    <row r="156" spans="1:11" s="63" customFormat="1" ht="32.25" customHeight="1">
      <c r="A156" s="9"/>
      <c r="B156" s="9"/>
      <c r="C156" s="30" t="s">
        <v>86</v>
      </c>
      <c r="D156" s="157" t="s">
        <v>87</v>
      </c>
      <c r="E156" s="158"/>
      <c r="F156" s="159">
        <f>F157</f>
        <v>1079.14</v>
      </c>
      <c r="G156" s="159">
        <f>G157+G162+G163+G164</f>
        <v>5619.498</v>
      </c>
      <c r="H156" s="160"/>
      <c r="I156" s="160"/>
      <c r="J156" s="160"/>
      <c r="K156" s="9"/>
    </row>
    <row r="157" spans="1:11" s="63" customFormat="1" ht="19.5" customHeight="1">
      <c r="A157" s="9"/>
      <c r="B157" s="9"/>
      <c r="C157" s="30" t="s">
        <v>88</v>
      </c>
      <c r="D157" s="157" t="s">
        <v>89</v>
      </c>
      <c r="E157" s="158"/>
      <c r="F157" s="159">
        <v>1079.14</v>
      </c>
      <c r="G157" s="159">
        <v>1455.64</v>
      </c>
      <c r="H157" s="160"/>
      <c r="I157" s="160"/>
      <c r="J157" s="160"/>
      <c r="K157" s="9"/>
    </row>
    <row r="158" spans="1:11" s="63" customFormat="1" ht="13.5" customHeight="1" hidden="1">
      <c r="A158" s="9"/>
      <c r="B158" s="9"/>
      <c r="C158" s="30"/>
      <c r="D158" s="161" t="s">
        <v>90</v>
      </c>
      <c r="E158" s="162"/>
      <c r="F158" s="30">
        <v>3557.52</v>
      </c>
      <c r="G158" s="30">
        <v>3286</v>
      </c>
      <c r="H158" s="27"/>
      <c r="I158" s="27"/>
      <c r="J158" s="27"/>
      <c r="K158" s="9"/>
    </row>
    <row r="159" spans="1:11" s="63" customFormat="1" ht="13.5" customHeight="1" hidden="1">
      <c r="A159" s="9"/>
      <c r="B159" s="9"/>
      <c r="C159" s="30"/>
      <c r="D159" s="161" t="s">
        <v>91</v>
      </c>
      <c r="E159" s="162"/>
      <c r="F159" s="30" t="s">
        <v>155</v>
      </c>
      <c r="G159" s="30">
        <v>314</v>
      </c>
      <c r="H159" s="27"/>
      <c r="I159" s="27"/>
      <c r="J159" s="27"/>
      <c r="K159" s="9"/>
    </row>
    <row r="160" spans="1:11" s="63" customFormat="1" ht="13.5" customHeight="1" hidden="1">
      <c r="A160" s="9"/>
      <c r="B160" s="9"/>
      <c r="C160" s="30"/>
      <c r="D160" s="161" t="s">
        <v>92</v>
      </c>
      <c r="E160" s="162"/>
      <c r="F160" s="30"/>
      <c r="G160" s="30">
        <v>848</v>
      </c>
      <c r="H160" s="27"/>
      <c r="I160" s="27"/>
      <c r="J160" s="27"/>
      <c r="K160" s="9"/>
    </row>
    <row r="161" spans="1:11" s="63" customFormat="1" ht="13.5" customHeight="1" hidden="1">
      <c r="A161" s="9"/>
      <c r="B161" s="9"/>
      <c r="C161" s="30"/>
      <c r="D161" s="161" t="s">
        <v>93</v>
      </c>
      <c r="E161" s="162"/>
      <c r="F161" s="30"/>
      <c r="G161" s="30"/>
      <c r="H161" s="27"/>
      <c r="I161" s="27"/>
      <c r="J161" s="27"/>
      <c r="K161" s="9"/>
    </row>
    <row r="162" spans="1:11" s="63" customFormat="1" ht="13.5" customHeight="1">
      <c r="A162" s="9"/>
      <c r="B162" s="9"/>
      <c r="C162" s="30" t="s">
        <v>94</v>
      </c>
      <c r="D162" s="157" t="s">
        <v>95</v>
      </c>
      <c r="E162" s="158"/>
      <c r="F162" s="159"/>
      <c r="G162" s="159">
        <f>637.352+836.496</f>
        <v>1473.848</v>
      </c>
      <c r="H162" s="160"/>
      <c r="I162" s="160"/>
      <c r="J162" s="160"/>
      <c r="K162" s="9"/>
    </row>
    <row r="163" spans="1:11" s="63" customFormat="1" ht="35.25" customHeight="1">
      <c r="A163" s="9"/>
      <c r="B163" s="9"/>
      <c r="C163" s="30" t="s">
        <v>96</v>
      </c>
      <c r="D163" s="157" t="s">
        <v>97</v>
      </c>
      <c r="E163" s="158"/>
      <c r="F163" s="159"/>
      <c r="G163" s="30">
        <v>1491.57</v>
      </c>
      <c r="H163" s="27"/>
      <c r="I163" s="27"/>
      <c r="J163" s="27"/>
      <c r="K163" s="9"/>
    </row>
    <row r="164" spans="1:11" s="63" customFormat="1" ht="14.25" customHeight="1">
      <c r="A164" s="9"/>
      <c r="B164" s="9"/>
      <c r="C164" s="30" t="s">
        <v>98</v>
      </c>
      <c r="D164" s="157" t="s">
        <v>99</v>
      </c>
      <c r="E164" s="158"/>
      <c r="F164" s="159"/>
      <c r="G164" s="159">
        <v>1198.44</v>
      </c>
      <c r="H164" s="160"/>
      <c r="I164" s="160"/>
      <c r="J164" s="160"/>
      <c r="K164" s="9"/>
    </row>
    <row r="165" spans="1:11" s="63" customFormat="1" ht="34.5" customHeight="1">
      <c r="A165" s="9"/>
      <c r="B165" s="9"/>
      <c r="C165" s="30" t="s">
        <v>100</v>
      </c>
      <c r="D165" s="157" t="s">
        <v>101</v>
      </c>
      <c r="E165" s="158"/>
      <c r="F165" s="30">
        <v>0</v>
      </c>
      <c r="G165" s="30">
        <v>0</v>
      </c>
      <c r="H165" s="27"/>
      <c r="I165" s="27"/>
      <c r="J165" s="27"/>
      <c r="K165" s="9"/>
    </row>
    <row r="166" spans="1:11" s="63" customFormat="1" ht="13.5" customHeight="1">
      <c r="A166" s="9"/>
      <c r="B166" s="9"/>
      <c r="C166" s="30" t="s">
        <v>102</v>
      </c>
      <c r="D166" s="157" t="s">
        <v>103</v>
      </c>
      <c r="E166" s="158"/>
      <c r="F166" s="159"/>
      <c r="G166" s="159">
        <v>259.64</v>
      </c>
      <c r="H166" s="160"/>
      <c r="I166" s="160"/>
      <c r="J166" s="160"/>
      <c r="K166" s="9"/>
    </row>
    <row r="167" spans="1:11" s="63" customFormat="1" ht="13.5" customHeight="1" hidden="1">
      <c r="A167" s="9"/>
      <c r="B167" s="9"/>
      <c r="C167" s="30"/>
      <c r="D167" s="163" t="s">
        <v>104</v>
      </c>
      <c r="E167" s="162"/>
      <c r="F167" s="159"/>
      <c r="G167" s="159"/>
      <c r="H167" s="160"/>
      <c r="I167" s="160"/>
      <c r="J167" s="160"/>
      <c r="K167" s="9"/>
    </row>
    <row r="168" spans="1:11" s="63" customFormat="1" ht="13.5" customHeight="1" hidden="1">
      <c r="A168" s="9"/>
      <c r="B168" s="9"/>
      <c r="C168" s="30"/>
      <c r="D168" s="163" t="s">
        <v>105</v>
      </c>
      <c r="E168" s="162"/>
      <c r="F168" s="159">
        <v>231.86</v>
      </c>
      <c r="G168" s="159">
        <v>985</v>
      </c>
      <c r="H168" s="160"/>
      <c r="I168" s="160"/>
      <c r="J168" s="160"/>
      <c r="K168" s="9"/>
    </row>
    <row r="169" spans="1:11" s="63" customFormat="1" ht="13.5" customHeight="1" hidden="1">
      <c r="A169" s="9"/>
      <c r="B169" s="9"/>
      <c r="C169" s="30"/>
      <c r="D169" s="164" t="s">
        <v>106</v>
      </c>
      <c r="E169" s="162"/>
      <c r="F169" s="159"/>
      <c r="G169" s="159"/>
      <c r="H169" s="160"/>
      <c r="I169" s="160"/>
      <c r="J169" s="160"/>
      <c r="K169" s="9"/>
    </row>
    <row r="170" spans="1:11" s="63" customFormat="1" ht="13.5" customHeight="1" hidden="1">
      <c r="A170" s="9"/>
      <c r="B170" s="9"/>
      <c r="C170" s="30"/>
      <c r="D170" s="164" t="s">
        <v>107</v>
      </c>
      <c r="E170" s="162"/>
      <c r="F170" s="159"/>
      <c r="G170" s="159"/>
      <c r="H170" s="160"/>
      <c r="I170" s="160"/>
      <c r="J170" s="160"/>
      <c r="K170" s="9"/>
    </row>
    <row r="171" spans="1:11" s="63" customFormat="1" ht="13.5" customHeight="1" hidden="1">
      <c r="A171" s="9"/>
      <c r="B171" s="9"/>
      <c r="C171" s="30"/>
      <c r="D171" s="164" t="s">
        <v>108</v>
      </c>
      <c r="E171" s="162"/>
      <c r="F171" s="159"/>
      <c r="G171" s="159">
        <v>5</v>
      </c>
      <c r="H171" s="160"/>
      <c r="I171" s="160"/>
      <c r="J171" s="160"/>
      <c r="K171" s="9"/>
    </row>
    <row r="172" spans="1:11" s="63" customFormat="1" ht="13.5" customHeight="1" hidden="1">
      <c r="A172" s="9"/>
      <c r="B172" s="9"/>
      <c r="C172" s="30"/>
      <c r="D172" s="163" t="s">
        <v>109</v>
      </c>
      <c r="E172" s="162"/>
      <c r="F172" s="159">
        <v>-1108.59</v>
      </c>
      <c r="G172" s="159">
        <v>980</v>
      </c>
      <c r="H172" s="160"/>
      <c r="I172" s="160"/>
      <c r="J172" s="160"/>
      <c r="K172" s="9"/>
    </row>
    <row r="173" spans="1:11" s="63" customFormat="1" ht="13.5" customHeight="1" hidden="1">
      <c r="A173" s="9"/>
      <c r="B173" s="9"/>
      <c r="C173" s="30"/>
      <c r="D173" s="163" t="s">
        <v>110</v>
      </c>
      <c r="E173" s="162"/>
      <c r="F173" s="159"/>
      <c r="G173" s="159"/>
      <c r="H173" s="160"/>
      <c r="I173" s="160"/>
      <c r="J173" s="160"/>
      <c r="K173" s="9"/>
    </row>
    <row r="174" spans="1:11" s="63" customFormat="1" ht="13.5" customHeight="1" hidden="1">
      <c r="A174" s="9"/>
      <c r="B174" s="9"/>
      <c r="C174" s="30"/>
      <c r="D174" s="163" t="s">
        <v>111</v>
      </c>
      <c r="E174" s="162"/>
      <c r="F174" s="159"/>
      <c r="G174" s="159"/>
      <c r="H174" s="160"/>
      <c r="I174" s="160"/>
      <c r="J174" s="160"/>
      <c r="K174" s="9"/>
    </row>
    <row r="175" spans="1:11" s="63" customFormat="1" ht="36" customHeight="1">
      <c r="A175" s="9"/>
      <c r="B175" s="9"/>
      <c r="C175" s="30" t="s">
        <v>112</v>
      </c>
      <c r="D175" s="157" t="s">
        <v>113</v>
      </c>
      <c r="E175" s="158"/>
      <c r="F175" s="159">
        <f>F180</f>
        <v>-2544.3399999999997</v>
      </c>
      <c r="G175" s="159">
        <f>G180</f>
        <v>247.5</v>
      </c>
      <c r="H175" s="160"/>
      <c r="I175" s="160"/>
      <c r="J175" s="160"/>
      <c r="K175" s="9"/>
    </row>
    <row r="176" spans="1:11" s="63" customFormat="1" ht="13.5" customHeight="1">
      <c r="A176" s="9"/>
      <c r="B176" s="9"/>
      <c r="C176" s="30" t="s">
        <v>114</v>
      </c>
      <c r="D176" s="157" t="s">
        <v>115</v>
      </c>
      <c r="E176" s="158"/>
      <c r="F176" s="30"/>
      <c r="G176" s="30"/>
      <c r="H176" s="27"/>
      <c r="I176" s="27"/>
      <c r="J176" s="27"/>
      <c r="K176" s="9"/>
    </row>
    <row r="177" spans="1:11" s="63" customFormat="1" ht="13.5" customHeight="1">
      <c r="A177" s="9"/>
      <c r="B177" s="9"/>
      <c r="C177" s="30" t="s">
        <v>116</v>
      </c>
      <c r="D177" s="157" t="s">
        <v>117</v>
      </c>
      <c r="E177" s="158"/>
      <c r="F177" s="30"/>
      <c r="G177" s="30"/>
      <c r="H177" s="27"/>
      <c r="I177" s="27"/>
      <c r="J177" s="27"/>
      <c r="K177" s="9"/>
    </row>
    <row r="178" spans="1:11" s="63" customFormat="1" ht="29.25" customHeight="1">
      <c r="A178" s="9"/>
      <c r="B178" s="9"/>
      <c r="C178" s="30" t="s">
        <v>118</v>
      </c>
      <c r="D178" s="165" t="s">
        <v>119</v>
      </c>
      <c r="E178" s="165"/>
      <c r="F178" s="30"/>
      <c r="G178" s="30"/>
      <c r="H178" s="27"/>
      <c r="I178" s="27"/>
      <c r="J178" s="27"/>
      <c r="K178" s="9"/>
    </row>
    <row r="179" spans="1:11" s="63" customFormat="1" ht="30.75" customHeight="1">
      <c r="A179" s="9"/>
      <c r="B179" s="9"/>
      <c r="C179" s="30" t="s">
        <v>120</v>
      </c>
      <c r="D179" s="165" t="s">
        <v>121</v>
      </c>
      <c r="E179" s="165"/>
      <c r="F179" s="30"/>
      <c r="G179" s="30"/>
      <c r="H179" s="27"/>
      <c r="I179" s="27"/>
      <c r="J179" s="27"/>
      <c r="K179" s="9"/>
    </row>
    <row r="180" spans="1:11" s="63" customFormat="1" ht="46.5" customHeight="1">
      <c r="A180" s="9"/>
      <c r="B180" s="9"/>
      <c r="C180" s="30" t="s">
        <v>122</v>
      </c>
      <c r="D180" s="165" t="s">
        <v>123</v>
      </c>
      <c r="E180" s="165"/>
      <c r="F180" s="159">
        <f>F181+F183+F185</f>
        <v>-2544.3399999999997</v>
      </c>
      <c r="G180" s="159">
        <f>G181+G182+G183+G184+G185</f>
        <v>247.5</v>
      </c>
      <c r="H180" s="160"/>
      <c r="I180" s="160"/>
      <c r="J180" s="160"/>
      <c r="K180" s="9"/>
    </row>
    <row r="181" spans="1:11" s="63" customFormat="1" ht="13.5" customHeight="1">
      <c r="A181" s="9"/>
      <c r="B181" s="9"/>
      <c r="C181" s="30" t="s">
        <v>124</v>
      </c>
      <c r="D181" s="165" t="s">
        <v>146</v>
      </c>
      <c r="E181" s="165"/>
      <c r="F181" s="159">
        <v>77.34</v>
      </c>
      <c r="G181" s="159">
        <v>92.99</v>
      </c>
      <c r="H181" s="160"/>
      <c r="I181" s="160"/>
      <c r="J181" s="160"/>
      <c r="K181" s="9"/>
    </row>
    <row r="182" spans="1:11" s="63" customFormat="1" ht="13.5" customHeight="1">
      <c r="A182" s="9"/>
      <c r="B182" s="9"/>
      <c r="C182" s="30"/>
      <c r="D182" s="165" t="s">
        <v>125</v>
      </c>
      <c r="E182" s="165"/>
      <c r="F182" s="159"/>
      <c r="G182" s="159"/>
      <c r="H182" s="160"/>
      <c r="I182" s="160"/>
      <c r="J182" s="160"/>
      <c r="K182" s="9"/>
    </row>
    <row r="183" spans="1:11" s="63" customFormat="1" ht="13.5" customHeight="1">
      <c r="A183" s="9"/>
      <c r="B183" s="9"/>
      <c r="C183" s="30"/>
      <c r="D183" s="157" t="s">
        <v>156</v>
      </c>
      <c r="E183" s="158"/>
      <c r="F183" s="159">
        <v>4.69</v>
      </c>
      <c r="G183" s="159">
        <v>4.38</v>
      </c>
      <c r="H183" s="160"/>
      <c r="I183" s="160"/>
      <c r="J183" s="160"/>
      <c r="K183" s="9"/>
    </row>
    <row r="184" spans="1:11" s="63" customFormat="1" ht="13.5" customHeight="1">
      <c r="A184" s="9"/>
      <c r="B184" s="9"/>
      <c r="C184" s="30"/>
      <c r="D184" s="165" t="s">
        <v>126</v>
      </c>
      <c r="E184" s="165"/>
      <c r="F184" s="159"/>
      <c r="G184" s="159">
        <f>142.7+4.67+0.02+2.74</f>
        <v>150.13</v>
      </c>
      <c r="H184" s="160"/>
      <c r="I184" s="160"/>
      <c r="J184" s="160"/>
      <c r="K184" s="9"/>
    </row>
    <row r="185" spans="1:11" s="63" customFormat="1" ht="13.5" customHeight="1">
      <c r="A185" s="9"/>
      <c r="B185" s="9"/>
      <c r="C185" s="30" t="s">
        <v>127</v>
      </c>
      <c r="D185" s="165" t="s">
        <v>128</v>
      </c>
      <c r="E185" s="165"/>
      <c r="F185" s="159">
        <v>-2626.37</v>
      </c>
      <c r="G185" s="159">
        <v>0</v>
      </c>
      <c r="H185" s="160"/>
      <c r="I185" s="160"/>
      <c r="J185" s="160"/>
      <c r="K185" s="9"/>
    </row>
    <row r="186" spans="1:11" s="63" customFormat="1" ht="33" customHeight="1">
      <c r="A186" s="9"/>
      <c r="B186" s="9"/>
      <c r="C186" s="30" t="s">
        <v>129</v>
      </c>
      <c r="D186" s="165" t="s">
        <v>130</v>
      </c>
      <c r="E186" s="165"/>
      <c r="F186" s="159"/>
      <c r="G186" s="159"/>
      <c r="H186" s="160"/>
      <c r="I186" s="160"/>
      <c r="J186" s="160"/>
      <c r="K186" s="9"/>
    </row>
    <row r="187" spans="1:11" s="63" customFormat="1" ht="13.5" customHeight="1">
      <c r="A187" s="9"/>
      <c r="B187" s="9"/>
      <c r="C187" s="30" t="s">
        <v>131</v>
      </c>
      <c r="D187" s="165" t="s">
        <v>132</v>
      </c>
      <c r="E187" s="165"/>
      <c r="F187" s="30"/>
      <c r="G187" s="30"/>
      <c r="H187" s="27"/>
      <c r="I187" s="27"/>
      <c r="J187" s="27"/>
      <c r="K187" s="9"/>
    </row>
    <row r="188" spans="1:11" s="63" customFormat="1" ht="13.5" customHeight="1">
      <c r="A188" s="9"/>
      <c r="B188" s="9"/>
      <c r="C188" s="30" t="s">
        <v>133</v>
      </c>
      <c r="D188" s="165" t="s">
        <v>134</v>
      </c>
      <c r="E188" s="165"/>
      <c r="F188" s="30"/>
      <c r="G188" s="30"/>
      <c r="H188" s="27"/>
      <c r="I188" s="27"/>
      <c r="J188" s="27"/>
      <c r="K188" s="9"/>
    </row>
    <row r="189" spans="1:11" s="63" customFormat="1" ht="29.25" customHeight="1" hidden="1">
      <c r="A189" s="9"/>
      <c r="B189" s="9"/>
      <c r="C189" s="30" t="s">
        <v>135</v>
      </c>
      <c r="D189" s="161" t="s">
        <v>136</v>
      </c>
      <c r="E189" s="162"/>
      <c r="F189" s="30"/>
      <c r="G189" s="30"/>
      <c r="H189" s="27"/>
      <c r="I189" s="27"/>
      <c r="J189" s="27"/>
      <c r="K189" s="9"/>
    </row>
    <row r="190" spans="1:11" s="63" customFormat="1" ht="30" customHeight="1" hidden="1">
      <c r="A190" s="9"/>
      <c r="B190" s="9"/>
      <c r="C190" s="30" t="s">
        <v>137</v>
      </c>
      <c r="D190" s="161" t="s">
        <v>138</v>
      </c>
      <c r="E190" s="162"/>
      <c r="F190" s="30"/>
      <c r="G190" s="30"/>
      <c r="H190" s="27"/>
      <c r="I190" s="27"/>
      <c r="J190" s="27"/>
      <c r="K190" s="9"/>
    </row>
    <row r="191" spans="1:11" s="66" customFormat="1" ht="28.5" customHeight="1">
      <c r="A191" s="166"/>
      <c r="B191" s="166"/>
      <c r="C191" s="167" t="s">
        <v>135</v>
      </c>
      <c r="D191" s="168" t="s">
        <v>139</v>
      </c>
      <c r="E191" s="168"/>
      <c r="F191" s="169">
        <f>F175+F156+F155+F153</f>
        <v>2238.13</v>
      </c>
      <c r="G191" s="169">
        <f>G153+G155+G156+G166+G175</f>
        <v>8569.748</v>
      </c>
      <c r="H191" s="170"/>
      <c r="I191" s="170"/>
      <c r="J191" s="170"/>
      <c r="K191" s="166"/>
    </row>
    <row r="192" spans="1:19" ht="15">
      <c r="A192" s="9"/>
      <c r="B192" s="2"/>
      <c r="C192" s="2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33"/>
    </row>
    <row r="193" spans="1:11" ht="33" customHeight="1">
      <c r="A193" s="31" t="s">
        <v>12</v>
      </c>
      <c r="B193" s="96" t="s">
        <v>2</v>
      </c>
      <c r="C193" s="96"/>
      <c r="D193" s="96"/>
      <c r="E193" s="96"/>
      <c r="F193" s="96"/>
      <c r="G193" s="96"/>
      <c r="H193" s="96"/>
      <c r="I193" s="96"/>
      <c r="J193" s="96"/>
      <c r="K193" s="50"/>
    </row>
    <row r="194" spans="1:11" ht="16.5" customHeight="1">
      <c r="A194" s="31"/>
      <c r="B194" s="50"/>
      <c r="C194" s="50"/>
      <c r="D194" s="50"/>
      <c r="E194" s="50"/>
      <c r="F194" s="50"/>
      <c r="G194" s="9"/>
      <c r="H194" s="9"/>
      <c r="I194" s="9"/>
      <c r="J194" s="9"/>
      <c r="K194" s="9"/>
    </row>
    <row r="195" spans="1:11" ht="22.5" customHeight="1">
      <c r="A195" s="24"/>
      <c r="B195" s="95" t="s">
        <v>9</v>
      </c>
      <c r="C195" s="95"/>
      <c r="D195" s="95"/>
      <c r="E195" s="95"/>
      <c r="F195" s="95"/>
      <c r="G195" s="95"/>
      <c r="H195" s="95"/>
      <c r="I195" s="95"/>
      <c r="J195" s="95"/>
      <c r="K195" s="95"/>
    </row>
    <row r="196" spans="1:11" ht="12.75" customHeight="1">
      <c r="A196" s="24"/>
      <c r="B196" s="3"/>
      <c r="C196" s="3"/>
      <c r="D196" s="3"/>
      <c r="E196" s="3"/>
      <c r="F196" s="3"/>
      <c r="G196" s="9"/>
      <c r="H196" s="9"/>
      <c r="I196" s="9"/>
      <c r="J196" s="9"/>
      <c r="K196" s="9"/>
    </row>
    <row r="197" spans="1:11" ht="34.5" customHeight="1">
      <c r="A197" s="31" t="s">
        <v>11</v>
      </c>
      <c r="B197" s="96" t="s">
        <v>4</v>
      </c>
      <c r="C197" s="96"/>
      <c r="D197" s="96"/>
      <c r="E197" s="96"/>
      <c r="F197" s="96"/>
      <c r="G197" s="96"/>
      <c r="H197" s="96"/>
      <c r="I197" s="96"/>
      <c r="J197" s="96"/>
      <c r="K197" s="50"/>
    </row>
    <row r="198" spans="1:11" ht="12" customHeight="1">
      <c r="A198" s="31"/>
      <c r="B198" s="50"/>
      <c r="C198" s="50"/>
      <c r="D198" s="50"/>
      <c r="E198" s="50"/>
      <c r="F198" s="50"/>
      <c r="G198" s="9"/>
      <c r="H198" s="9"/>
      <c r="I198" s="9"/>
      <c r="J198" s="9"/>
      <c r="K198" s="9"/>
    </row>
    <row r="199" spans="1:11" ht="19.5" customHeight="1">
      <c r="A199" s="24"/>
      <c r="B199" s="95" t="s">
        <v>9</v>
      </c>
      <c r="C199" s="95"/>
      <c r="D199" s="95"/>
      <c r="E199" s="95"/>
      <c r="F199" s="95"/>
      <c r="G199" s="95"/>
      <c r="H199" s="95"/>
      <c r="I199" s="95"/>
      <c r="J199" s="95"/>
      <c r="K199" s="95"/>
    </row>
    <row r="200" spans="1:11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29.25" customHeight="1">
      <c r="A201" s="31" t="s">
        <v>18</v>
      </c>
      <c r="B201" s="78" t="s">
        <v>5</v>
      </c>
      <c r="C201" s="78"/>
      <c r="D201" s="78"/>
      <c r="E201" s="78"/>
      <c r="F201" s="78"/>
      <c r="G201" s="78"/>
      <c r="H201" s="78"/>
      <c r="I201" s="78"/>
      <c r="J201" s="78"/>
      <c r="K201" s="8"/>
    </row>
    <row r="202" spans="1:11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5">
      <c r="A203" s="9"/>
      <c r="B203" s="95" t="s">
        <v>192</v>
      </c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1:11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40.5" customHeight="1">
      <c r="A205" s="31" t="s">
        <v>17</v>
      </c>
      <c r="B205" s="78" t="s">
        <v>3</v>
      </c>
      <c r="C205" s="78"/>
      <c r="D205" s="78"/>
      <c r="E205" s="78"/>
      <c r="F205" s="78"/>
      <c r="G205" s="78"/>
      <c r="H205" s="78"/>
      <c r="I205" s="78"/>
      <c r="J205" s="78"/>
      <c r="K205" s="8"/>
    </row>
    <row r="206" spans="1:11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5">
      <c r="A207" s="9"/>
      <c r="B207" s="95" t="s">
        <v>191</v>
      </c>
      <c r="C207" s="95"/>
      <c r="D207" s="95"/>
      <c r="E207" s="95"/>
      <c r="F207" s="95"/>
      <c r="G207" s="95"/>
      <c r="H207" s="95"/>
      <c r="I207" s="95"/>
      <c r="J207" s="95"/>
      <c r="K207" s="95"/>
    </row>
    <row r="208" spans="1:11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5">
      <c r="A210" s="94" t="s">
        <v>36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1:11" ht="15">
      <c r="A211" s="94" t="s">
        <v>140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</sheetData>
  <sheetProtection/>
  <mergeCells count="182">
    <mergeCell ref="A85:B85"/>
    <mergeCell ref="A86:B86"/>
    <mergeCell ref="A87:B87"/>
    <mergeCell ref="A67:B67"/>
    <mergeCell ref="A68:B68"/>
    <mergeCell ref="A43:B43"/>
    <mergeCell ref="A49:B49"/>
    <mergeCell ref="A55:B55"/>
    <mergeCell ref="A54:B54"/>
    <mergeCell ref="A53:B53"/>
    <mergeCell ref="A83:B83"/>
    <mergeCell ref="A84:B84"/>
    <mergeCell ref="A41:B42"/>
    <mergeCell ref="A52:B52"/>
    <mergeCell ref="A48:B48"/>
    <mergeCell ref="A57:B57"/>
    <mergeCell ref="A50:B50"/>
    <mergeCell ref="A51:B51"/>
    <mergeCell ref="A65:B65"/>
    <mergeCell ref="A64:B64"/>
    <mergeCell ref="F14:G14"/>
    <mergeCell ref="H14:J14"/>
    <mergeCell ref="I15:J15"/>
    <mergeCell ref="I16:J16"/>
    <mergeCell ref="I18:J18"/>
    <mergeCell ref="C35:E35"/>
    <mergeCell ref="I19:J19"/>
    <mergeCell ref="I20:J20"/>
    <mergeCell ref="I21:J21"/>
    <mergeCell ref="I22:J22"/>
    <mergeCell ref="D41:G41"/>
    <mergeCell ref="A66:G66"/>
    <mergeCell ref="A45:B45"/>
    <mergeCell ref="A46:B46"/>
    <mergeCell ref="A47:B47"/>
    <mergeCell ref="A56:B56"/>
    <mergeCell ref="C41:C42"/>
    <mergeCell ref="A58:B58"/>
    <mergeCell ref="A59:B59"/>
    <mergeCell ref="A60:B60"/>
    <mergeCell ref="I29:J29"/>
    <mergeCell ref="I30:J30"/>
    <mergeCell ref="C31:J31"/>
    <mergeCell ref="C32:E32"/>
    <mergeCell ref="I32:J32"/>
    <mergeCell ref="I101:J101"/>
    <mergeCell ref="C36:E36"/>
    <mergeCell ref="B89:J89"/>
    <mergeCell ref="C93:D93"/>
    <mergeCell ref="A44:G44"/>
    <mergeCell ref="B40:J40"/>
    <mergeCell ref="B108:K108"/>
    <mergeCell ref="E124:F124"/>
    <mergeCell ref="B101:C101"/>
    <mergeCell ref="B102:C102"/>
    <mergeCell ref="C123:D123"/>
    <mergeCell ref="I124:J124"/>
    <mergeCell ref="I123:J123"/>
    <mergeCell ref="I102:J102"/>
    <mergeCell ref="B122:J122"/>
    <mergeCell ref="C132:E132"/>
    <mergeCell ref="C133:H133"/>
    <mergeCell ref="B121:K121"/>
    <mergeCell ref="C124:D124"/>
    <mergeCell ref="F139:H139"/>
    <mergeCell ref="C140:E140"/>
    <mergeCell ref="F135:H135"/>
    <mergeCell ref="B128:J128"/>
    <mergeCell ref="G124:H124"/>
    <mergeCell ref="C135:E135"/>
    <mergeCell ref="D148:G148"/>
    <mergeCell ref="B199:K199"/>
    <mergeCell ref="C141:E141"/>
    <mergeCell ref="F145:H145"/>
    <mergeCell ref="D183:E183"/>
    <mergeCell ref="C142:E142"/>
    <mergeCell ref="F142:H142"/>
    <mergeCell ref="D154:E154"/>
    <mergeCell ref="C144:E144"/>
    <mergeCell ref="C145:E145"/>
    <mergeCell ref="B201:J201"/>
    <mergeCell ref="B193:J193"/>
    <mergeCell ref="B203:K203"/>
    <mergeCell ref="B195:K195"/>
    <mergeCell ref="D156:E156"/>
    <mergeCell ref="D149:G149"/>
    <mergeCell ref="D178:E178"/>
    <mergeCell ref="D181:E181"/>
    <mergeCell ref="D180:E180"/>
    <mergeCell ref="D179:E179"/>
    <mergeCell ref="A2:I2"/>
    <mergeCell ref="C110:F110"/>
    <mergeCell ref="B37:J37"/>
    <mergeCell ref="B12:J12"/>
    <mergeCell ref="B99:K99"/>
    <mergeCell ref="B28:B30"/>
    <mergeCell ref="F28:G28"/>
    <mergeCell ref="H28:J28"/>
    <mergeCell ref="B5:K5"/>
    <mergeCell ref="B7:K7"/>
    <mergeCell ref="B10:I10"/>
    <mergeCell ref="C18:E18"/>
    <mergeCell ref="C21:E21"/>
    <mergeCell ref="E123:F123"/>
    <mergeCell ref="B104:J104"/>
    <mergeCell ref="B24:J24"/>
    <mergeCell ref="B27:J27"/>
    <mergeCell ref="G123:H123"/>
    <mergeCell ref="C28:E30"/>
    <mergeCell ref="B106:J106"/>
    <mergeCell ref="C143:E143"/>
    <mergeCell ref="C138:E138"/>
    <mergeCell ref="C139:E139"/>
    <mergeCell ref="F141:H141"/>
    <mergeCell ref="D191:E191"/>
    <mergeCell ref="D188:E188"/>
    <mergeCell ref="D187:E187"/>
    <mergeCell ref="D186:E186"/>
    <mergeCell ref="D177:E177"/>
    <mergeCell ref="D182:E182"/>
    <mergeCell ref="A211:K211"/>
    <mergeCell ref="A210:K210"/>
    <mergeCell ref="B207:K207"/>
    <mergeCell ref="B205:J205"/>
    <mergeCell ref="B197:J197"/>
    <mergeCell ref="D155:E155"/>
    <mergeCell ref="D176:E176"/>
    <mergeCell ref="D175:E175"/>
    <mergeCell ref="D185:E185"/>
    <mergeCell ref="D184:E184"/>
    <mergeCell ref="D166:E166"/>
    <mergeCell ref="D157:E157"/>
    <mergeCell ref="D162:E162"/>
    <mergeCell ref="D163:E163"/>
    <mergeCell ref="D165:E165"/>
    <mergeCell ref="D164:E164"/>
    <mergeCell ref="D153:E153"/>
    <mergeCell ref="F144:H144"/>
    <mergeCell ref="C22:E22"/>
    <mergeCell ref="C14:E16"/>
    <mergeCell ref="F143:H143"/>
    <mergeCell ref="F132:H132"/>
    <mergeCell ref="C136:H136"/>
    <mergeCell ref="C134:E134"/>
    <mergeCell ref="C137:E137"/>
    <mergeCell ref="F134:H134"/>
    <mergeCell ref="C33:E33"/>
    <mergeCell ref="I33:J33"/>
    <mergeCell ref="C34:E34"/>
    <mergeCell ref="I34:J34"/>
    <mergeCell ref="D150:E151"/>
    <mergeCell ref="D152:E152"/>
    <mergeCell ref="F137:H137"/>
    <mergeCell ref="F138:H138"/>
    <mergeCell ref="F140:H140"/>
    <mergeCell ref="B129:K129"/>
    <mergeCell ref="A61:B61"/>
    <mergeCell ref="A71:B71"/>
    <mergeCell ref="A70:B70"/>
    <mergeCell ref="A69:B69"/>
    <mergeCell ref="B14:B16"/>
    <mergeCell ref="C20:E20"/>
    <mergeCell ref="C19:E19"/>
    <mergeCell ref="C17:J17"/>
    <mergeCell ref="I35:J35"/>
    <mergeCell ref="I36:J36"/>
    <mergeCell ref="A63:B63"/>
    <mergeCell ref="A62:B62"/>
    <mergeCell ref="A73:B73"/>
    <mergeCell ref="A72:B72"/>
    <mergeCell ref="A75:B75"/>
    <mergeCell ref="A74:B74"/>
    <mergeCell ref="A95:K95"/>
    <mergeCell ref="B96:H96"/>
    <mergeCell ref="B97:H97"/>
    <mergeCell ref="A78:B78"/>
    <mergeCell ref="A77:B77"/>
    <mergeCell ref="A76:B76"/>
    <mergeCell ref="A82:B82"/>
    <mergeCell ref="A81:B81"/>
    <mergeCell ref="A80:B80"/>
    <mergeCell ref="A79:B79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55" r:id="rId3"/>
  <rowBreaks count="2" manualBreakCount="2">
    <brk id="103" max="10" man="1"/>
    <brk id="12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главного энергетика</dc:creator>
  <cp:keywords/>
  <dc:description/>
  <cp:lastModifiedBy>Отдел</cp:lastModifiedBy>
  <cp:lastPrinted>2017-02-28T08:52:40Z</cp:lastPrinted>
  <dcterms:created xsi:type="dcterms:W3CDTF">2010-07-07T03:34:25Z</dcterms:created>
  <dcterms:modified xsi:type="dcterms:W3CDTF">2017-02-28T08:57:39Z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