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1"/>
  </bookViews>
  <sheets>
    <sheet name="теплоэнергия 1кв 2013" sheetId="1" r:id="rId1"/>
    <sheet name="пар 1 кв 2013г" sheetId="2" r:id="rId2"/>
  </sheets>
  <definedNames/>
  <calcPr fullCalcOnLoad="1"/>
</workbook>
</file>

<file path=xl/comments2.xml><?xml version="1.0" encoding="utf-8"?>
<comments xmlns="http://schemas.openxmlformats.org/spreadsheetml/2006/main">
  <authors>
    <author>Abramova3</author>
  </authors>
  <commentList>
    <comment ref="F251" authorId="0">
      <text>
        <r>
          <rPr>
            <b/>
            <sz val="8"/>
            <rFont val="Tahoma"/>
            <family val="0"/>
          </rPr>
          <t>Abramova3:</t>
        </r>
        <r>
          <rPr>
            <sz val="8"/>
            <rFont val="Tahoma"/>
            <family val="0"/>
          </rPr>
          <t xml:space="preserve">
энергоцех Артем</t>
        </r>
      </text>
    </comment>
  </commentList>
</comments>
</file>

<file path=xl/sharedStrings.xml><?xml version="1.0" encoding="utf-8"?>
<sst xmlns="http://schemas.openxmlformats.org/spreadsheetml/2006/main" count="654" uniqueCount="415">
  <si>
    <t>Приложение N 1</t>
  </si>
  <si>
    <t>к Постановлению</t>
  </si>
  <si>
    <t>РЭК Свердловской области</t>
  </si>
  <si>
    <t>от 19 октября 2011 г. N 159-ПК</t>
  </si>
  <si>
    <t>ФОРМЫ</t>
  </si>
  <si>
    <t>ПРЕДОСТАВЛЕНИЯ ИНФОРМАЦИИ, ПОДЛЕЖАЩЕЙ СВОБОДНОМУ ДОСТУПУ,</t>
  </si>
  <si>
    <t>ТЕПЛОСНАБЖАЮЩИМИ И ТЕПЛОСЕТЕВЫМИ ОРГАНИЗАЦИЯМИ</t>
  </si>
  <si>
    <t>Форма 1</t>
  </si>
  <si>
    <t>ИНФОРМАЦИЯ</t>
  </si>
  <si>
    <t>О ТАРИФАХ И НАДБАВКАХ К ТАРИФАМ В СФЕРЕ ТЕПЛОСНАБЖЕНИЯ</t>
  </si>
  <si>
    <t>Тариф на тепловую энергию в паре (мощность), руб./Гкал</t>
  </si>
  <si>
    <t xml:space="preserve">Тариф на передачу тепловой энергии (мощности)  </t>
  </si>
  <si>
    <t>─</t>
  </si>
  <si>
    <t xml:space="preserve">Надбавка к тарифу на тепловую энергию          </t>
  </si>
  <si>
    <t xml:space="preserve">для потребителей                               </t>
  </si>
  <si>
    <t xml:space="preserve">Надбавка к тарифу регулируемых организаций     </t>
  </si>
  <si>
    <t xml:space="preserve">на тепловую энергию                            </t>
  </si>
  <si>
    <t xml:space="preserve">на передачу тепловой энергии                   </t>
  </si>
  <si>
    <t xml:space="preserve">Тариф на подключение создаваемых               </t>
  </si>
  <si>
    <t xml:space="preserve">(реконструируемых) объектов недвижимости       </t>
  </si>
  <si>
    <t xml:space="preserve">к системе теплоснабжения                       </t>
  </si>
  <si>
    <t xml:space="preserve">Тариф на подключение к системе теплоснабжения  </t>
  </si>
  <si>
    <t>Форма 1.1</t>
  </si>
  <si>
    <t>О ТАРИФЕ НА ТЕПЛОВУЮ ЭНЕРГИЮ И НАДБАВКАХ К ТАРИФУ</t>
  </si>
  <si>
    <t>НА ТЕПЛОВУЮ ЭНЕРГИЮ</t>
  </si>
  <si>
    <t xml:space="preserve">Наименование организации                                        </t>
  </si>
  <si>
    <t>ОАО "Металлургический завод им А.К.Серова"</t>
  </si>
  <si>
    <t xml:space="preserve">ИНН                                                             </t>
  </si>
  <si>
    <t xml:space="preserve">КПП                                                             </t>
  </si>
  <si>
    <t xml:space="preserve">Местонахождение (адрес)                                         </t>
  </si>
  <si>
    <t>г.Серов, ул.Агломератчиков, дом 6</t>
  </si>
  <si>
    <t xml:space="preserve">Атрибуты решения по утвержденному тарифу (наименование, дата,  номер) </t>
  </si>
  <si>
    <t>Постановление  от 21.12.11г. № 197-ПК</t>
  </si>
  <si>
    <t xml:space="preserve">Наименование регулирующего органа, принявшего решение           </t>
  </si>
  <si>
    <t>Региональная энергетическая комиссия по Свердловской области</t>
  </si>
  <si>
    <t xml:space="preserve">Период действия утвержденного тарифа                            </t>
  </si>
  <si>
    <t>01.01.12г. по 31.12.12г.</t>
  </si>
  <si>
    <t xml:space="preserve">Источник опубликования                                          </t>
  </si>
  <si>
    <t>"Областная газета" № 496-497/св,  от 29.12.2011г.</t>
  </si>
  <si>
    <t xml:space="preserve">Одноставочный тариф на тепловую энергию, руб./Гкал                       </t>
  </si>
  <si>
    <t xml:space="preserve">Потребители                 </t>
  </si>
  <si>
    <t>Горячая</t>
  </si>
  <si>
    <t xml:space="preserve">Отборный пар (кг/см2)   </t>
  </si>
  <si>
    <t>Острый и</t>
  </si>
  <si>
    <t xml:space="preserve">вода  </t>
  </si>
  <si>
    <t>редуци-</t>
  </si>
  <si>
    <t>рованный</t>
  </si>
  <si>
    <t>от 1,2</t>
  </si>
  <si>
    <t>от 2,5</t>
  </si>
  <si>
    <t>от 7,0</t>
  </si>
  <si>
    <t>Свыше</t>
  </si>
  <si>
    <t xml:space="preserve">пар     </t>
  </si>
  <si>
    <t>до 2,5</t>
  </si>
  <si>
    <t>до 7,0</t>
  </si>
  <si>
    <t>до 13,0</t>
  </si>
  <si>
    <t xml:space="preserve">Прочие        </t>
  </si>
  <si>
    <t xml:space="preserve">через        </t>
  </si>
  <si>
    <t>тепловую сеть с 01.01.2012 по 30.06.2012г.</t>
  </si>
  <si>
    <t xml:space="preserve">отпуск        </t>
  </si>
  <si>
    <t>с коллекторов с 01.01.2012 по 30.06.2012г.</t>
  </si>
  <si>
    <t>тепловую сеть с 01.07.2012 по 31.08.2012г.</t>
  </si>
  <si>
    <t>с коллекторов с 01.07.2012 по 31.08.2012г.</t>
  </si>
  <si>
    <t>тепловую сеть с 01.09.2012 по 31.12.2012г.</t>
  </si>
  <si>
    <t>с коллекторов с 01.09.2012 по 31.12.2012г.</t>
  </si>
  <si>
    <t>Население     (тарифы указаны с НДС)</t>
  </si>
  <si>
    <t>Атрибуты решения по утвержденной надбавке к тарифу регулируемой</t>
  </si>
  <si>
    <t>нет</t>
  </si>
  <si>
    <t xml:space="preserve">организации на тепловую энергию (наименование, дата, номер)     </t>
  </si>
  <si>
    <t xml:space="preserve">Период действия утвержденной надбавки                           </t>
  </si>
  <si>
    <t>Надбавка к тарифу регулируемой организации на тепловую энергию,</t>
  </si>
  <si>
    <t xml:space="preserve">руб./Гкал                                                       </t>
  </si>
  <si>
    <t xml:space="preserve">Наименование организации                                         </t>
  </si>
  <si>
    <t xml:space="preserve">ИНН                                                              </t>
  </si>
  <si>
    <t xml:space="preserve">КПП                                                              </t>
  </si>
  <si>
    <t xml:space="preserve">Местонахождение (адрес)                                          </t>
  </si>
  <si>
    <t xml:space="preserve">Атрибуты решения по утвержденной надбавке к тарифу на тепловую   </t>
  </si>
  <si>
    <t xml:space="preserve">энергию для потребителей (наименование, дата, номер)             </t>
  </si>
  <si>
    <t xml:space="preserve">Наименование регулирующего органа, принявшего решение            </t>
  </si>
  <si>
    <t xml:space="preserve">Период действия утвержденной надбавки                            </t>
  </si>
  <si>
    <t xml:space="preserve">Источник опубликования                                           </t>
  </si>
  <si>
    <t>Надбавка к тарифу на тепловую энергию для потребителей, руб./Гкал</t>
  </si>
  <si>
    <t>Форма 1.2</t>
  </si>
  <si>
    <t>О ТАРИФЕ НА УСЛУГИ ПО ПЕРЕДАЧЕ ТЕПЛОВОЙ ЭНЕРГИИ И</t>
  </si>
  <si>
    <t>НАДБАВКЕ К ТАРИФУ НА УСЛУГИ ПО ПЕРЕДАЧЕ ТЕПЛОВОЙ ЭНЕРГИИ</t>
  </si>
  <si>
    <t xml:space="preserve">Наименование организации                               </t>
  </si>
  <si>
    <t xml:space="preserve">ИНН                                                    </t>
  </si>
  <si>
    <t xml:space="preserve">КПП                                                    </t>
  </si>
  <si>
    <t xml:space="preserve">Местонахождение (адрес)                                </t>
  </si>
  <si>
    <t>Атрибуты решения по утвержденному тарифу (наименование,</t>
  </si>
  <si>
    <t xml:space="preserve">дата, номер)                                           </t>
  </si>
  <si>
    <t xml:space="preserve">Наименование регулирующего органа, принявшего решение  </t>
  </si>
  <si>
    <t xml:space="preserve">Период действия утвержденного тарифа                   </t>
  </si>
  <si>
    <t xml:space="preserve">Источник опубликования                                 </t>
  </si>
  <si>
    <t xml:space="preserve">Наименование                                           </t>
  </si>
  <si>
    <t xml:space="preserve">Показатель       </t>
  </si>
  <si>
    <t>Тариф на услуги по передаче (транспортировке) тепловой</t>
  </si>
  <si>
    <t xml:space="preserve">энергии, руб./Гкал                                     </t>
  </si>
  <si>
    <t xml:space="preserve">энергии, руб./Гкал/ч в мес.                            </t>
  </si>
  <si>
    <t xml:space="preserve">Атрибуты решения по утвержденной надбавке              </t>
  </si>
  <si>
    <t xml:space="preserve">(наименование, дата, номер)                            </t>
  </si>
  <si>
    <t xml:space="preserve">Период действия утвержденной надбавки                  </t>
  </si>
  <si>
    <t xml:space="preserve">Надбавка к тарифу на передачу тепловой энергии,        </t>
  </si>
  <si>
    <t xml:space="preserve">руб./Гкал/ч в мес.                                     </t>
  </si>
  <si>
    <t>Форма 1.3</t>
  </si>
  <si>
    <t>О ПЛАТЕ ЗА ПОДКЛЮЧЕНИЕ К СИСТЕМЕ ТЕПЛОСНАБЖЕНИЯ</t>
  </si>
  <si>
    <t>Атрибуты решения по установленной плате за подключение</t>
  </si>
  <si>
    <t xml:space="preserve">к системе теплоснабжения (наименование, дата, номер)   </t>
  </si>
  <si>
    <t xml:space="preserve">Период действия установленной платы                    </t>
  </si>
  <si>
    <t xml:space="preserve">Плата за подключение к системе теплоснабжения,         </t>
  </si>
  <si>
    <t xml:space="preserve">руб. за /Гкал/ч                                        </t>
  </si>
  <si>
    <t>Форма 2</t>
  </si>
  <si>
    <t>ОБ ОСНОВНЫХ ПОКАЗАТЕЛЯХ ФИНАНСОВО-ХОЗЯЙСТВЕННОЙ</t>
  </si>
  <si>
    <t>ДЕЯТЕЛЬНОСТИ ОРГАНИЗАЦИИ В СФЕРЕ ТЕПЛОСНАБЖЕНИЯ И СФЕРЕ</t>
  </si>
  <si>
    <t>ОКАЗАНИЯ УСЛУГ ПО ПЕРЕДАЧЕ ТЕПЛОВОЙ ЭНЕРГИИ</t>
  </si>
  <si>
    <t xml:space="preserve">Наименование организации                           </t>
  </si>
  <si>
    <t xml:space="preserve">ИНН                                                </t>
  </si>
  <si>
    <t xml:space="preserve">КПП                                                </t>
  </si>
  <si>
    <t xml:space="preserve">Местонахождение (адрес)                            </t>
  </si>
  <si>
    <t xml:space="preserve">Плановый период                        </t>
  </si>
  <si>
    <t xml:space="preserve">N п/п </t>
  </si>
  <si>
    <t xml:space="preserve">Наименование показателя          </t>
  </si>
  <si>
    <t xml:space="preserve">Показатель  </t>
  </si>
  <si>
    <t>Вид деятельности организации (производство,</t>
  </si>
  <si>
    <t>производство и передача теплоэнергии в паре</t>
  </si>
  <si>
    <t xml:space="preserve">передача и сбыт тепловой энергии)          </t>
  </si>
  <si>
    <t xml:space="preserve">1.     </t>
  </si>
  <si>
    <t xml:space="preserve">Расходы на топливо всего                   </t>
  </si>
  <si>
    <t xml:space="preserve">2.     </t>
  </si>
  <si>
    <t xml:space="preserve">Расходы на приобретение холодной воды,     </t>
  </si>
  <si>
    <t xml:space="preserve">используемой в технологическом процессе    </t>
  </si>
  <si>
    <t xml:space="preserve">2.1.   </t>
  </si>
  <si>
    <t xml:space="preserve">Цена (тариф) 1 м3                          </t>
  </si>
  <si>
    <t xml:space="preserve">2.2.   </t>
  </si>
  <si>
    <t xml:space="preserve">Объем израсходованной воды                 </t>
  </si>
  <si>
    <t xml:space="preserve">3.     </t>
  </si>
  <si>
    <t xml:space="preserve">Расходы на химреагенты, используемые       </t>
  </si>
  <si>
    <t xml:space="preserve">в технологическом процессе                 </t>
  </si>
  <si>
    <t xml:space="preserve">4.     </t>
  </si>
  <si>
    <t xml:space="preserve">Расходы на оплату труда                    </t>
  </si>
  <si>
    <t xml:space="preserve">4.1.   </t>
  </si>
  <si>
    <t xml:space="preserve">Численность персонала                      </t>
  </si>
  <si>
    <t xml:space="preserve">4.2.   </t>
  </si>
  <si>
    <t xml:space="preserve">Среднемесячная заработная плата            </t>
  </si>
  <si>
    <t xml:space="preserve">5.     </t>
  </si>
  <si>
    <t xml:space="preserve">Отчисления на социальные нужды             </t>
  </si>
  <si>
    <t xml:space="preserve">основного производственного персонала      </t>
  </si>
  <si>
    <t xml:space="preserve">6.     </t>
  </si>
  <si>
    <t xml:space="preserve">Расходы на амортизацию основных            </t>
  </si>
  <si>
    <t xml:space="preserve">производственных средств                   </t>
  </si>
  <si>
    <t xml:space="preserve">7.     </t>
  </si>
  <si>
    <t>Расходы на ремонт основных производственных</t>
  </si>
  <si>
    <t xml:space="preserve">средств                                    </t>
  </si>
  <si>
    <t xml:space="preserve">7.1.   </t>
  </si>
  <si>
    <t xml:space="preserve">Расходы на капитальный ремонт основных     </t>
  </si>
  <si>
    <t xml:space="preserve">7.2.   </t>
  </si>
  <si>
    <t xml:space="preserve">Расходы на текущий ремонт основных         </t>
  </si>
  <si>
    <t xml:space="preserve">8.     </t>
  </si>
  <si>
    <t xml:space="preserve">Расходы на услуги производственного        </t>
  </si>
  <si>
    <t xml:space="preserve">характера, выполняемые по договорам        </t>
  </si>
  <si>
    <t>с организациями на проведение регламентных</t>
  </si>
  <si>
    <t xml:space="preserve">работ в рамках технологического процесса   </t>
  </si>
  <si>
    <t xml:space="preserve">9.     </t>
  </si>
  <si>
    <t xml:space="preserve">Расходы на электрическую энергию           </t>
  </si>
  <si>
    <t xml:space="preserve">(мощность), потребляемую оборудованием,    </t>
  </si>
  <si>
    <t xml:space="preserve">используемым в технологическом процессе    </t>
  </si>
  <si>
    <t xml:space="preserve">9.1.   </t>
  </si>
  <si>
    <t xml:space="preserve">Средневзвешенная стоимость 1 кВт.ч         </t>
  </si>
  <si>
    <t xml:space="preserve">9.2.   </t>
  </si>
  <si>
    <t xml:space="preserve">Объем приобретенной электрической энергии  </t>
  </si>
  <si>
    <t xml:space="preserve">10.    </t>
  </si>
  <si>
    <t xml:space="preserve">Общепроизводственные (цеховые) расходы,    </t>
  </si>
  <si>
    <t xml:space="preserve">в том числе:                               </t>
  </si>
  <si>
    <t xml:space="preserve">расходы на оплату труда и отчисления       </t>
  </si>
  <si>
    <t xml:space="preserve">на социальные нужды                        </t>
  </si>
  <si>
    <t xml:space="preserve">11.    </t>
  </si>
  <si>
    <t>Общехозяйственные (управленческие расходы),</t>
  </si>
  <si>
    <t xml:space="preserve">12.    </t>
  </si>
  <si>
    <t>Расходы на аренду имущества, используемого</t>
  </si>
  <si>
    <t xml:space="preserve">13.    </t>
  </si>
  <si>
    <t xml:space="preserve">Расходы на покупаемую тепловую энергию     </t>
  </si>
  <si>
    <t xml:space="preserve">(мощность)                                 </t>
  </si>
  <si>
    <t xml:space="preserve">13.1.  </t>
  </si>
  <si>
    <t xml:space="preserve">Цена (тариф)                               </t>
  </si>
  <si>
    <t xml:space="preserve">13.2.  </t>
  </si>
  <si>
    <t xml:space="preserve">Объем покупной энергии                     </t>
  </si>
  <si>
    <t xml:space="preserve">14.    </t>
  </si>
  <si>
    <t xml:space="preserve">Другие затраты, относимые на себестоимость </t>
  </si>
  <si>
    <t xml:space="preserve">15.    </t>
  </si>
  <si>
    <t xml:space="preserve">Себестоимость производимых товаров         </t>
  </si>
  <si>
    <t xml:space="preserve">(оказываемых услуг) по регулируемому виду  </t>
  </si>
  <si>
    <t xml:space="preserve">деятельности (тыс. руб.)                   </t>
  </si>
  <si>
    <t xml:space="preserve">16.    </t>
  </si>
  <si>
    <t>Валовая прибыль от продажи товаров и услуг</t>
  </si>
  <si>
    <t xml:space="preserve">по регулируемому виду деятельности         </t>
  </si>
  <si>
    <t xml:space="preserve">(тыс. руб.)                                </t>
  </si>
  <si>
    <t xml:space="preserve">16.1.  </t>
  </si>
  <si>
    <t xml:space="preserve">Чистая прибыль (тыс. руб.), в том числе:   </t>
  </si>
  <si>
    <t>16.1.1.</t>
  </si>
  <si>
    <t xml:space="preserve">размер расходования чистой прибыли         </t>
  </si>
  <si>
    <t xml:space="preserve">на финансирование мероприятий,             </t>
  </si>
  <si>
    <t xml:space="preserve">предусмотренных инвестиционной программой  </t>
  </si>
  <si>
    <t xml:space="preserve">регулируемой организации по развитию       </t>
  </si>
  <si>
    <t xml:space="preserve">системы теплоснабжения (тыс. руб.)         </t>
  </si>
  <si>
    <t xml:space="preserve">17.    </t>
  </si>
  <si>
    <t xml:space="preserve">Выручка (тыс. руб.)                        </t>
  </si>
  <si>
    <t xml:space="preserve">18.    </t>
  </si>
  <si>
    <t xml:space="preserve">Изменение стоимости основных фондов        </t>
  </si>
  <si>
    <t xml:space="preserve">(тыс. руб.), в том числе:                  </t>
  </si>
  <si>
    <t xml:space="preserve">18.1.  </t>
  </si>
  <si>
    <t xml:space="preserve">за счет ввода (вывода) их из эксплуатации  </t>
  </si>
  <si>
    <t xml:space="preserve">19.    </t>
  </si>
  <si>
    <t xml:space="preserve">Сведения об источнике публикации годовой   </t>
  </si>
  <si>
    <t>/www.serovmet.ru/ru/business/for-client/up/</t>
  </si>
  <si>
    <t xml:space="preserve">бухгалтерской отчетности, включая          </t>
  </si>
  <si>
    <t xml:space="preserve">бухгалтерский баланс и приложения к нему   </t>
  </si>
  <si>
    <t xml:space="preserve">20.    </t>
  </si>
  <si>
    <t xml:space="preserve">Установленная тепловая мощность (Гкал/ч)   </t>
  </si>
  <si>
    <t xml:space="preserve">21.    </t>
  </si>
  <si>
    <t xml:space="preserve">Присоединенная нагрузка (Гкал/ч)           </t>
  </si>
  <si>
    <t xml:space="preserve">22.    </t>
  </si>
  <si>
    <t xml:space="preserve">Объем вырабатываемой тепловой энергии      </t>
  </si>
  <si>
    <t xml:space="preserve">(тыс. Гкал)                                </t>
  </si>
  <si>
    <t xml:space="preserve">23.    </t>
  </si>
  <si>
    <t xml:space="preserve">Объем покупаемой тепловой энергии          </t>
  </si>
  <si>
    <t xml:space="preserve">24.    </t>
  </si>
  <si>
    <t xml:space="preserve">Объем тепловой энергии, отпускаемой        </t>
  </si>
  <si>
    <t xml:space="preserve">потребителям (тыс. Гкал), в том числе:     </t>
  </si>
  <si>
    <t xml:space="preserve">24.1.  </t>
  </si>
  <si>
    <t xml:space="preserve">по приборам учета (тыс. Гкал)              </t>
  </si>
  <si>
    <t xml:space="preserve">24.2.  </t>
  </si>
  <si>
    <t xml:space="preserve">по нормативам потребления (тыс. Гкал)      </t>
  </si>
  <si>
    <t xml:space="preserve">25.    </t>
  </si>
  <si>
    <t xml:space="preserve">Технологические потери тепловой энергии    </t>
  </si>
  <si>
    <t xml:space="preserve">при передаче по тепловым сетям (процентов) </t>
  </si>
  <si>
    <t xml:space="preserve">26.    </t>
  </si>
  <si>
    <t>Протяженность магистральных тепловых сетей</t>
  </si>
  <si>
    <t xml:space="preserve">(в однотрубном исчислении) (км)            </t>
  </si>
  <si>
    <t xml:space="preserve">27.    </t>
  </si>
  <si>
    <t xml:space="preserve">Протяженность распределительных тепловых   </t>
  </si>
  <si>
    <t xml:space="preserve">сетей (в однотрубном исчислении) (км)      </t>
  </si>
  <si>
    <t xml:space="preserve">28.    </t>
  </si>
  <si>
    <t xml:space="preserve">Количество теплоэлектростанций (штук)      </t>
  </si>
  <si>
    <t xml:space="preserve">29.    </t>
  </si>
  <si>
    <t xml:space="preserve">Количество тепловых станций и котельных    </t>
  </si>
  <si>
    <t xml:space="preserve">(штук)                                     </t>
  </si>
  <si>
    <t xml:space="preserve">30.    </t>
  </si>
  <si>
    <t xml:space="preserve">Количество тепловых пунктов (штук)         </t>
  </si>
  <si>
    <t xml:space="preserve">31.    </t>
  </si>
  <si>
    <t xml:space="preserve">Среднесписочная численность основного      </t>
  </si>
  <si>
    <t xml:space="preserve">производственного персонала (человек)      </t>
  </si>
  <si>
    <t xml:space="preserve">32.    </t>
  </si>
  <si>
    <t xml:space="preserve">Удельный расход условного топлива          </t>
  </si>
  <si>
    <t xml:space="preserve">на единицу тепловой энергии, отпускаемой   </t>
  </si>
  <si>
    <t xml:space="preserve">в тепловую сеть (кг у. т./Гкал)            </t>
  </si>
  <si>
    <t xml:space="preserve">33.    </t>
  </si>
  <si>
    <t xml:space="preserve">Удельный расход электрической энергии      </t>
  </si>
  <si>
    <t xml:space="preserve">на выработку тепловой энергии (кВт.ч/Гкал) </t>
  </si>
  <si>
    <t xml:space="preserve">34.    </t>
  </si>
  <si>
    <t xml:space="preserve">на передачу тепловой энергии (кВт.ч/Гкал)  </t>
  </si>
  <si>
    <t xml:space="preserve">35.    </t>
  </si>
  <si>
    <t xml:space="preserve">Удельный расход холодной воды на единицу   </t>
  </si>
  <si>
    <t xml:space="preserve">тепловой энергии, отпускаемой в тепловую   </t>
  </si>
  <si>
    <t xml:space="preserve">сеть (м3/Гкал)                             </t>
  </si>
  <si>
    <t>Форма 3</t>
  </si>
  <si>
    <t>О РАСХОДАХ НА ТОПЛИВО</t>
  </si>
  <si>
    <t xml:space="preserve">Вид топлива        </t>
  </si>
  <si>
    <t xml:space="preserve">Объем    </t>
  </si>
  <si>
    <t xml:space="preserve">Цена     </t>
  </si>
  <si>
    <t xml:space="preserve">Расходы   </t>
  </si>
  <si>
    <t>Способ</t>
  </si>
  <si>
    <t xml:space="preserve">топлива   </t>
  </si>
  <si>
    <t>на топливо,</t>
  </si>
  <si>
    <t>приоб-</t>
  </si>
  <si>
    <t>(т, тыс. м3)</t>
  </si>
  <si>
    <t xml:space="preserve">(руб./т,   </t>
  </si>
  <si>
    <t xml:space="preserve">тыс. руб. </t>
  </si>
  <si>
    <t>ретения</t>
  </si>
  <si>
    <t>руб./тыс. м3)</t>
  </si>
  <si>
    <t xml:space="preserve">Уголь                     </t>
  </si>
  <si>
    <t xml:space="preserve">Газ природный всего,      </t>
  </si>
  <si>
    <t xml:space="preserve">в том числе:              </t>
  </si>
  <si>
    <t xml:space="preserve">Газ по регулируемой цене  </t>
  </si>
  <si>
    <t>Газ по нерегулируемой цене</t>
  </si>
  <si>
    <t>Договор поствки природного газа  ЗАО "Энергопромышленная компания": Договор на транспортировку газа ЗАО "ГАЗЭКС"</t>
  </si>
  <si>
    <t xml:space="preserve">Газ сжиженный             </t>
  </si>
  <si>
    <t xml:space="preserve">Мазут                     </t>
  </si>
  <si>
    <t xml:space="preserve">Нефть                     </t>
  </si>
  <si>
    <t xml:space="preserve">Дизельное топливо         </t>
  </si>
  <si>
    <t xml:space="preserve">Дрова                     </t>
  </si>
  <si>
    <t>Пилеты (топливные гранулы)</t>
  </si>
  <si>
    <t xml:space="preserve">Опилки                    </t>
  </si>
  <si>
    <t xml:space="preserve">Торф                      </t>
  </si>
  <si>
    <t xml:space="preserve">Сланцы                    </t>
  </si>
  <si>
    <t xml:space="preserve">Печное бытовое топливо    </t>
  </si>
  <si>
    <t xml:space="preserve">Прочие виды топлива       </t>
  </si>
  <si>
    <t xml:space="preserve"> (ВЭР)</t>
  </si>
  <si>
    <t>доменный газ</t>
  </si>
  <si>
    <t xml:space="preserve">Расходы на топливо всего  </t>
  </si>
  <si>
    <t>Форма 4</t>
  </si>
  <si>
    <t>ОБ ОСНОВНЫХ ПОТРЕБИТЕЛЬСКИХ ХАРАКТЕРИСТИКАХ РЕГУЛИРУЕМЫХ</t>
  </si>
  <si>
    <t>ТОВАРОВ И УСЛУГ РЕГУЛИРУЕМЫХ ОРГАНИЗАЦИЙ, ИХ СООТВЕТСТВИИ</t>
  </si>
  <si>
    <t>ГОСУДАРСТВЕННЫМ И ИНЫМ УТВЕРЖДЕННЫМ СТАНДАРТАМ</t>
  </si>
  <si>
    <t>КАЧЕСТВА ЗА 2011 ГОД</t>
  </si>
  <si>
    <t xml:space="preserve">Наименование                      </t>
  </si>
  <si>
    <t xml:space="preserve">Показатель   </t>
  </si>
  <si>
    <t xml:space="preserve">Количество аварий на системах теплоснабжения (единиц    </t>
  </si>
  <si>
    <t xml:space="preserve">на км)                                                  </t>
  </si>
  <si>
    <t xml:space="preserve">Количество часов (суммарно за календарный год),         </t>
  </si>
  <si>
    <t>превышающих допустимую продолжительность перерыва подачи</t>
  </si>
  <si>
    <t xml:space="preserve">тепловой энергии                                        </t>
  </si>
  <si>
    <t>Количество потребителей, затронутых ограничениями подачи</t>
  </si>
  <si>
    <t>два ( в связи с окончанием срока действия договоров)</t>
  </si>
  <si>
    <t xml:space="preserve">Количество часов (суммарно за календарный год)          </t>
  </si>
  <si>
    <t xml:space="preserve">отклонения от нормативной температуры воздуха по вине   </t>
  </si>
  <si>
    <t>регулируемой организации в жилых и нежилых отапливаемых</t>
  </si>
  <si>
    <t xml:space="preserve">помещениях                                              </t>
  </si>
  <si>
    <t>Форма 6</t>
  </si>
  <si>
    <t>О НАЛИЧИИ (ОТСУТСТВИИ) ТЕХНИЧЕСКОЙ ВОЗМОЖНОСТИ ДОСТУПА</t>
  </si>
  <si>
    <t>К РЕГУЛИРУЕМЫМ ТОВАРАМ И УСЛУГАМ РЕГУЛИРУЕМЫХ ОРГАНИЗАЦИЙ,</t>
  </si>
  <si>
    <t>А ТАКЖЕ О РЕГИСТРАЦИИ И ХОДЕ РЕАЛИЗАЦИИ ЗАЯВОК</t>
  </si>
  <si>
    <t>НА ПОДКЛЮЧЕНИЕ К СИСТЕМЕ ТЕПЛОСНАБЖЕНИЯ</t>
  </si>
  <si>
    <t>Отчетный период</t>
  </si>
  <si>
    <t xml:space="preserve">Количество поданных и зарегистрированных заявок         </t>
  </si>
  <si>
    <t xml:space="preserve">на подключение к системе теплоснабжения                 </t>
  </si>
  <si>
    <t xml:space="preserve">Количество исполненных заявок на подключение к системе  </t>
  </si>
  <si>
    <t xml:space="preserve">теплоснабжения                                          </t>
  </si>
  <si>
    <t xml:space="preserve">Количество заявок на подключение к системе              </t>
  </si>
  <si>
    <t xml:space="preserve">теплоснабжения, по которым принято решение об отказе    </t>
  </si>
  <si>
    <t xml:space="preserve">в подключении                                           </t>
  </si>
  <si>
    <t xml:space="preserve">Резерв мощности системы теплоснабжения                  </t>
  </si>
  <si>
    <t>Форма 7</t>
  </si>
  <si>
    <t>УСЛОВИЯ ПУБЛИЧНЫХ ДОГОВОРОВ ПОСТАВОК ТЕПЛОВОЙ ЭНЕРГИИ,</t>
  </si>
  <si>
    <t>ОКАЗАНИЯ УСЛУГ В СФЕРЕ ТЕПЛОСНАБЖЕНИЯ, В ТОМ ЧИСЛЕ</t>
  </si>
  <si>
    <t>ДОГОВОРОВ НА ПОДКЛЮЧЕНИЕ К СИСТЕМЕ ТЕПЛОСНАБЖЕНИЯ</t>
  </si>
  <si>
    <t>(ССЫЛКА НА ИСТОЧНИК ПУБЛИКАЦИИ)</t>
  </si>
  <si>
    <t>Примечание:</t>
  </si>
  <si>
    <t>Договора на поставку тепловой энергии сторонним потребителям:</t>
  </si>
  <si>
    <t>ОАО "Серовский механический завод"</t>
  </si>
  <si>
    <t>ОАО "Российские железные дороги"</t>
  </si>
  <si>
    <t>1. В названии формы указывается ссылка на источник публикации, если отдельные условия соответствующих договоров опубликованы в печати.</t>
  </si>
  <si>
    <t xml:space="preserve">2. Форма заполняется в соответствии с содержанием публичных договоров, в том числе договоров на подключение. В информации отражаются существенные условия договоров, предусмотренные Постановлением Правительства Российской Федерации от 09.06.2007 N 360 "Об </t>
  </si>
  <si>
    <t>Форма 8</t>
  </si>
  <si>
    <t>О ПОРЯДКЕ ВЫПОЛНЕНИЯ ТЕХНОЛОГИЧЕСКИХ, ТЕХНИЧЕСКИХ И</t>
  </si>
  <si>
    <t>ДРУГИХ МЕРОПРИЯТИЙ, СВЯЗАННЫХ С ПОДКЛЮЧЕНИЕМ</t>
  </si>
  <si>
    <t>К СИСТЕМЕ ТЕПЛОСНАБЖЕНИЯ</t>
  </si>
  <si>
    <t xml:space="preserve">Год                                                     </t>
  </si>
  <si>
    <r>
      <t xml:space="preserve">Резерв мощности системы теплоснабжения     отсутствует </t>
    </r>
    <r>
      <rPr>
        <sz val="10"/>
        <rFont val="Times New Roman"/>
        <family val="1"/>
      </rPr>
      <t xml:space="preserve">          </t>
    </r>
  </si>
  <si>
    <t>Наименование службы, ответственной за прием и обработку</t>
  </si>
  <si>
    <t>Отдел главного энергетика</t>
  </si>
  <si>
    <t xml:space="preserve">заявок на подключение к системе теплоснабжения          </t>
  </si>
  <si>
    <t xml:space="preserve">Телефон                                                 </t>
  </si>
  <si>
    <t>(34385) 5-36-27</t>
  </si>
  <si>
    <t xml:space="preserve">Адрес                                                   </t>
  </si>
  <si>
    <t xml:space="preserve">Адрес электронной почты (e-mail)                        </t>
  </si>
  <si>
    <t>energo@serovmet.ru</t>
  </si>
  <si>
    <t xml:space="preserve">Сайт                                                    </t>
  </si>
  <si>
    <t xml:space="preserve">1. Форма заявки на подключение к системе теплоснабжения </t>
  </si>
  <si>
    <t xml:space="preserve">2. Перечень и формы, представляемые одновременно        </t>
  </si>
  <si>
    <t xml:space="preserve">с заявкой на подключение к системе теплоснабжения       </t>
  </si>
  <si>
    <t xml:space="preserve">3. Описание (со ссылкой на нормативные правовые акты)   </t>
  </si>
  <si>
    <t xml:space="preserve">порядка действий заявителя и регулируемой организации   </t>
  </si>
  <si>
    <t xml:space="preserve">при подаче, приеме, обработке заявки на подключение     </t>
  </si>
  <si>
    <t>к системе теплоснабжения, принятии решения и уведомлении</t>
  </si>
  <si>
    <t xml:space="preserve">о принятом решении                                      </t>
  </si>
  <si>
    <t>1. Сведения в соответствии с пунктами 1 - 3 раскрываются теплоснабжающей, теплосетевой организацией в виде приложений к форме 8, или указывается ссылка на их публикацию в сети Интернет.</t>
  </si>
  <si>
    <t>Тариф на тепловую энергию в горячей воде (мощность), руб./Гкал</t>
  </si>
  <si>
    <t>1. ООО "Вектор".</t>
  </si>
  <si>
    <t>2. ООО "Стройкомплект".</t>
  </si>
  <si>
    <t>3. Проходная механ. завода.</t>
  </si>
  <si>
    <t>4. Станция "Серов-заводской"</t>
  </si>
  <si>
    <t>5. Участок ППР ВДПО.</t>
  </si>
  <si>
    <t>6. ИП "Сысуев".</t>
  </si>
  <si>
    <t>7. ул. Народная, 72.</t>
  </si>
  <si>
    <t>8. Восстановительный поезд.</t>
  </si>
  <si>
    <t>9. ПТО РЖД.</t>
  </si>
  <si>
    <t>10. ООО "Завод ЖБИ" (РСК "Металлург")</t>
  </si>
  <si>
    <t>11.ООО"Меркурий"(столов.№18)</t>
  </si>
  <si>
    <t>12. ООО "Энергоремонт".</t>
  </si>
  <si>
    <t>13. ЗАО "Уралдомнаремонт".</t>
  </si>
  <si>
    <t>14. ООО "Марс".</t>
  </si>
  <si>
    <t>15. ООО "РСК "Металлург".</t>
  </si>
  <si>
    <t>16. Насосная СФЗ.</t>
  </si>
  <si>
    <t>17. ПУ - 54.</t>
  </si>
  <si>
    <t>18. ООО "Стройальянс".</t>
  </si>
  <si>
    <t>19. ИП "Чемоданов".</t>
  </si>
  <si>
    <t>20. Автосервис ВАЗа.</t>
  </si>
  <si>
    <t>21. ООО "Металлургсервис".</t>
  </si>
  <si>
    <t>22. ЗАО "Сэком".</t>
  </si>
  <si>
    <t>23. УК "ЖКХ-Серов".</t>
  </si>
  <si>
    <t>24. АОЗТ "Уралпродинвест".</t>
  </si>
  <si>
    <t>25. ЗАО "Свердлвтормет".</t>
  </si>
  <si>
    <t>26. ИП "Сапожникова".</t>
  </si>
  <si>
    <t>27. ООО "Горводопровод"</t>
  </si>
  <si>
    <t xml:space="preserve">28. ООО "Вертикаль" </t>
  </si>
  <si>
    <t>29. ИП "Ядрышников".</t>
  </si>
  <si>
    <t>30. ООО "Свежесть".</t>
  </si>
  <si>
    <t>31. ИП "Махмудов".</t>
  </si>
  <si>
    <t>32. ИП "Гурбанов".</t>
  </si>
  <si>
    <t>33. ИП "Крылова".</t>
  </si>
  <si>
    <t>34. ИП "Гарибов".</t>
  </si>
  <si>
    <t>35. ИП "Алиев".</t>
  </si>
  <si>
    <t>36. ИП "Попова".</t>
  </si>
  <si>
    <t>37. ИП "Мусаев".</t>
  </si>
  <si>
    <t>38.ООО "Путевой ремонт"</t>
  </si>
  <si>
    <t>39.ООО ТК "Авто-портнер"</t>
  </si>
  <si>
    <t>40. ИП "Мустафаев".</t>
  </si>
  <si>
    <t>41. ООО "Завод ЖБИ" (ЦРМО)</t>
  </si>
  <si>
    <t>42. ООО "МЕРКУРИЙ"</t>
  </si>
  <si>
    <t>43. ООО"ДКМ"</t>
  </si>
  <si>
    <t>44. Копаладзе А.Ч.</t>
  </si>
  <si>
    <t>2. Форма заполняется в соответствии с содержанием публичных договоров, в том числе договоров на подключение. В информации отражаются существенные условия договоров, предусмотренные Постановлением Правительства Российской Федерации от 09.06.2007 N 360 "Об утверждении Правил заключения и исполнения публичных договоров о подключении к системам коммунальной инфраструктуры".</t>
  </si>
  <si>
    <r>
      <t xml:space="preserve">
с 01.01.13г. по 31.03.13г. - </t>
    </r>
    <r>
      <rPr>
        <b/>
        <sz val="9"/>
        <rFont val="Times New Roman"/>
        <family val="1"/>
      </rPr>
      <t>498,26</t>
    </r>
    <r>
      <rPr>
        <sz val="9"/>
        <rFont val="Times New Roman"/>
        <family val="1"/>
      </rPr>
      <t>.</t>
    </r>
  </si>
  <si>
    <t xml:space="preserve">1 кв 2013г.   </t>
  </si>
  <si>
    <t>/www.serovmet.ru/ru/business/for-client/ut/</t>
  </si>
  <si>
    <t xml:space="preserve">
с 01.01.13г. по 31.03.13г. - 592,42.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</si>
</sst>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top" wrapText="1"/>
    </xf>
    <xf numFmtId="1" fontId="10" fillId="0" borderId="4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/>
    </xf>
    <xf numFmtId="0" fontId="11" fillId="0" borderId="0" xfId="15" applyFont="1" applyAlignment="1">
      <alignment horizontal="justify"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1" fillId="0" borderId="5" xfId="15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9" fillId="0" borderId="15" xfId="0" applyNumberFormat="1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1" fontId="9" fillId="0" borderId="3" xfId="0" applyNumberFormat="1" applyFont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vertical="top" wrapText="1"/>
    </xf>
    <xf numFmtId="2" fontId="9" fillId="0" borderId="2" xfId="0" applyNumberFormat="1" applyFont="1" applyBorder="1" applyAlignment="1">
      <alignment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8363859734B81463C85F96A625CE18129C32467321163796640F925BC3943E" TargetMode="External" /><Relationship Id="rId2" Type="http://schemas.openxmlformats.org/officeDocument/2006/relationships/hyperlink" Target="mailto:energo@serovmet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8363859734B81463C85F96A625CE18129C32467321163796640F925BC3943E" TargetMode="External" /><Relationship Id="rId2" Type="http://schemas.openxmlformats.org/officeDocument/2006/relationships/hyperlink" Target="mailto:energo@serovmet.r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view="pageBreakPreview" zoomScale="60" workbookViewId="0" topLeftCell="D6">
      <selection activeCell="E150" sqref="E150:J150"/>
    </sheetView>
  </sheetViews>
  <sheetFormatPr defaultColWidth="9.00390625" defaultRowHeight="12.75"/>
  <cols>
    <col min="1" max="2" width="3.375" style="2" hidden="1" customWidth="1"/>
    <col min="3" max="3" width="4.00390625" style="2" hidden="1" customWidth="1"/>
    <col min="4" max="4" width="3.125" style="2" customWidth="1"/>
    <col min="5" max="5" width="43.75390625" style="2" customWidth="1"/>
    <col min="6" max="6" width="10.875" style="2" customWidth="1"/>
    <col min="7" max="7" width="6.75390625" style="2" customWidth="1"/>
    <col min="8" max="8" width="5.625" style="2" customWidth="1"/>
    <col min="9" max="9" width="5.00390625" style="2" customWidth="1"/>
    <col min="10" max="10" width="5.25390625" style="2" customWidth="1"/>
    <col min="11" max="11" width="4.125" style="2" customWidth="1"/>
    <col min="12" max="12" width="3.375" style="2" customWidth="1"/>
    <col min="13" max="16384" width="9.125" style="2" customWidth="1"/>
  </cols>
  <sheetData>
    <row r="1" ht="12.75" hidden="1">
      <c r="E1" s="1"/>
    </row>
    <row r="2" ht="12.75" hidden="1">
      <c r="E2" s="1"/>
    </row>
    <row r="3" ht="12.75" hidden="1">
      <c r="E3" s="1"/>
    </row>
    <row r="4" ht="12.75" hidden="1">
      <c r="E4" s="1"/>
    </row>
    <row r="5" ht="12.75" hidden="1"/>
    <row r="6" ht="12.75">
      <c r="J6" s="3" t="s">
        <v>0</v>
      </c>
    </row>
    <row r="7" ht="12.75">
      <c r="J7" s="3" t="s">
        <v>1</v>
      </c>
    </row>
    <row r="8" ht="12.75">
      <c r="J8" s="3" t="s">
        <v>2</v>
      </c>
    </row>
    <row r="9" spans="5:10" ht="12.75">
      <c r="E9" s="1"/>
      <c r="J9" s="3" t="s">
        <v>3</v>
      </c>
    </row>
    <row r="10" spans="5:10" ht="12.75">
      <c r="E10" s="72" t="s">
        <v>4</v>
      </c>
      <c r="F10" s="72"/>
      <c r="G10" s="72"/>
      <c r="H10" s="72"/>
      <c r="I10" s="72"/>
      <c r="J10" s="72"/>
    </row>
    <row r="11" spans="5:10" ht="12.75">
      <c r="E11" s="72" t="s">
        <v>5</v>
      </c>
      <c r="F11" s="72"/>
      <c r="G11" s="72"/>
      <c r="H11" s="72"/>
      <c r="I11" s="72"/>
      <c r="J11" s="72"/>
    </row>
    <row r="12" spans="5:10" ht="12.75">
      <c r="E12" s="72" t="s">
        <v>6</v>
      </c>
      <c r="F12" s="72"/>
      <c r="G12" s="72"/>
      <c r="H12" s="72"/>
      <c r="I12" s="72"/>
      <c r="J12" s="72"/>
    </row>
    <row r="14" ht="12.75">
      <c r="J14" s="3" t="s">
        <v>7</v>
      </c>
    </row>
    <row r="15" spans="5:16" ht="12.75">
      <c r="E15" s="73" t="s">
        <v>8</v>
      </c>
      <c r="F15" s="73"/>
      <c r="G15" s="73"/>
      <c r="H15" s="73"/>
      <c r="I15" s="73"/>
      <c r="J15" s="73"/>
      <c r="K15" s="4"/>
      <c r="L15" s="4"/>
      <c r="M15" s="4"/>
      <c r="N15" s="4"/>
      <c r="O15" s="4"/>
      <c r="P15" s="4"/>
    </row>
    <row r="16" spans="5:16" ht="12.75">
      <c r="E16" s="74" t="s">
        <v>9</v>
      </c>
      <c r="F16" s="74"/>
      <c r="G16" s="74"/>
      <c r="H16" s="74"/>
      <c r="I16" s="74"/>
      <c r="J16" s="74"/>
      <c r="K16" s="6"/>
      <c r="L16" s="6"/>
      <c r="M16" s="6"/>
      <c r="N16" s="6"/>
      <c r="O16" s="6"/>
      <c r="P16" s="6"/>
    </row>
    <row r="17" ht="13.5" thickBot="1">
      <c r="E17" s="1"/>
    </row>
    <row r="18" spans="5:9" ht="52.5" customHeight="1" thickBot="1">
      <c r="E18" s="7" t="s">
        <v>365</v>
      </c>
      <c r="F18" s="75" t="s">
        <v>414</v>
      </c>
      <c r="G18" s="76"/>
      <c r="H18" s="76"/>
      <c r="I18" s="77"/>
    </row>
    <row r="19" spans="5:9" ht="13.5" thickBot="1">
      <c r="E19" s="8" t="s">
        <v>11</v>
      </c>
      <c r="F19" s="78" t="s">
        <v>12</v>
      </c>
      <c r="G19" s="79"/>
      <c r="H19" s="79"/>
      <c r="I19" s="80"/>
    </row>
    <row r="20" spans="5:9" ht="12.75">
      <c r="E20" s="9" t="s">
        <v>13</v>
      </c>
      <c r="F20" s="81" t="s">
        <v>12</v>
      </c>
      <c r="G20" s="82"/>
      <c r="H20" s="82"/>
      <c r="I20" s="83"/>
    </row>
    <row r="21" spans="5:9" ht="13.5" thickBot="1">
      <c r="E21" s="8" t="s">
        <v>14</v>
      </c>
      <c r="F21" s="84"/>
      <c r="G21" s="85"/>
      <c r="H21" s="85"/>
      <c r="I21" s="86"/>
    </row>
    <row r="22" spans="5:9" ht="12.75">
      <c r="E22" s="9" t="s">
        <v>15</v>
      </c>
      <c r="F22" s="81" t="s">
        <v>12</v>
      </c>
      <c r="G22" s="82"/>
      <c r="H22" s="82"/>
      <c r="I22" s="83"/>
    </row>
    <row r="23" spans="5:9" ht="13.5" thickBot="1">
      <c r="E23" s="8" t="s">
        <v>16</v>
      </c>
      <c r="F23" s="84"/>
      <c r="G23" s="85"/>
      <c r="H23" s="85"/>
      <c r="I23" s="86"/>
    </row>
    <row r="24" spans="5:9" ht="12.75">
      <c r="E24" s="9" t="s">
        <v>15</v>
      </c>
      <c r="F24" s="81" t="s">
        <v>12</v>
      </c>
      <c r="G24" s="82"/>
      <c r="H24" s="82"/>
      <c r="I24" s="83"/>
    </row>
    <row r="25" spans="5:9" ht="13.5" thickBot="1">
      <c r="E25" s="8" t="s">
        <v>17</v>
      </c>
      <c r="F25" s="84"/>
      <c r="G25" s="85"/>
      <c r="H25" s="85"/>
      <c r="I25" s="86"/>
    </row>
    <row r="26" spans="5:9" ht="12.75">
      <c r="E26" s="9" t="s">
        <v>18</v>
      </c>
      <c r="F26" s="87" t="s">
        <v>12</v>
      </c>
      <c r="G26" s="82"/>
      <c r="H26" s="82"/>
      <c r="I26" s="83"/>
    </row>
    <row r="27" spans="5:9" ht="12.75">
      <c r="E27" s="9" t="s">
        <v>19</v>
      </c>
      <c r="F27" s="88"/>
      <c r="G27" s="89"/>
      <c r="H27" s="89"/>
      <c r="I27" s="90"/>
    </row>
    <row r="28" spans="5:9" ht="13.5" thickBot="1">
      <c r="E28" s="8" t="s">
        <v>20</v>
      </c>
      <c r="F28" s="84"/>
      <c r="G28" s="85"/>
      <c r="H28" s="85"/>
      <c r="I28" s="86"/>
    </row>
    <row r="29" spans="5:9" ht="13.5" thickBot="1">
      <c r="E29" s="8" t="s">
        <v>21</v>
      </c>
      <c r="F29" s="78" t="s">
        <v>12</v>
      </c>
      <c r="G29" s="79"/>
      <c r="H29" s="79"/>
      <c r="I29" s="80"/>
    </row>
    <row r="30" ht="12.75">
      <c r="E30" s="1"/>
    </row>
    <row r="31" spans="5:10" ht="12.75">
      <c r="E31" s="1"/>
      <c r="J31" s="3" t="s">
        <v>316</v>
      </c>
    </row>
    <row r="32" spans="5:10" ht="12.75">
      <c r="E32" s="74" t="s">
        <v>8</v>
      </c>
      <c r="F32" s="74"/>
      <c r="G32" s="74"/>
      <c r="H32" s="74"/>
      <c r="I32" s="74"/>
      <c r="J32" s="74"/>
    </row>
    <row r="33" spans="1:10" ht="12.75">
      <c r="A33" s="5"/>
      <c r="B33" s="74" t="s">
        <v>317</v>
      </c>
      <c r="C33" s="74"/>
      <c r="D33" s="74"/>
      <c r="E33" s="74"/>
      <c r="F33" s="74"/>
      <c r="G33" s="74"/>
      <c r="H33" s="74"/>
      <c r="I33" s="74"/>
      <c r="J33" s="74"/>
    </row>
    <row r="34" spans="2:10" ht="12.75">
      <c r="B34" s="74" t="s">
        <v>318</v>
      </c>
      <c r="C34" s="74"/>
      <c r="D34" s="74"/>
      <c r="E34" s="74"/>
      <c r="F34" s="74"/>
      <c r="G34" s="74"/>
      <c r="H34" s="74"/>
      <c r="I34" s="74"/>
      <c r="J34" s="74"/>
    </row>
    <row r="35" spans="2:10" ht="12.75">
      <c r="B35" s="74" t="s">
        <v>319</v>
      </c>
      <c r="C35" s="74"/>
      <c r="D35" s="74"/>
      <c r="E35" s="74"/>
      <c r="F35" s="74"/>
      <c r="G35" s="74"/>
      <c r="H35" s="74"/>
      <c r="I35" s="74"/>
      <c r="J35" s="74"/>
    </row>
    <row r="36" spans="4:10" ht="12.75">
      <c r="D36" s="74" t="s">
        <v>320</v>
      </c>
      <c r="E36" s="74"/>
      <c r="F36" s="74"/>
      <c r="G36" s="74"/>
      <c r="H36" s="74"/>
      <c r="I36" s="74"/>
      <c r="J36" s="74"/>
    </row>
    <row r="37" ht="13.5" thickBot="1">
      <c r="E37" s="1"/>
    </row>
    <row r="38" spans="5:11" ht="13.5" thickBot="1">
      <c r="E38" s="7" t="s">
        <v>114</v>
      </c>
      <c r="F38" s="91" t="s">
        <v>26</v>
      </c>
      <c r="G38" s="62"/>
      <c r="H38" s="62"/>
      <c r="I38" s="62"/>
      <c r="J38" s="62"/>
      <c r="K38" s="63"/>
    </row>
    <row r="39" spans="5:11" ht="13.5" thickBot="1">
      <c r="E39" s="8" t="s">
        <v>115</v>
      </c>
      <c r="F39" s="91">
        <v>6632004667</v>
      </c>
      <c r="G39" s="62"/>
      <c r="H39" s="62"/>
      <c r="I39" s="62"/>
      <c r="J39" s="62"/>
      <c r="K39" s="63"/>
    </row>
    <row r="40" spans="5:11" ht="13.5" thickBot="1">
      <c r="E40" s="8" t="s">
        <v>116</v>
      </c>
      <c r="F40" s="91">
        <v>663201001</v>
      </c>
      <c r="G40" s="62"/>
      <c r="H40" s="62"/>
      <c r="I40" s="62"/>
      <c r="J40" s="62"/>
      <c r="K40" s="63"/>
    </row>
    <row r="41" spans="5:11" ht="13.5" thickBot="1">
      <c r="E41" s="8" t="s">
        <v>117</v>
      </c>
      <c r="F41" s="64" t="s">
        <v>30</v>
      </c>
      <c r="G41" s="65"/>
      <c r="H41" s="65"/>
      <c r="I41" s="65"/>
      <c r="J41" s="65"/>
      <c r="K41" s="66"/>
    </row>
    <row r="42" spans="5:11" ht="13.5" thickBot="1">
      <c r="E42" s="8" t="s">
        <v>321</v>
      </c>
      <c r="F42" s="91" t="s">
        <v>412</v>
      </c>
      <c r="G42" s="62"/>
      <c r="H42" s="62"/>
      <c r="I42" s="62"/>
      <c r="J42" s="62"/>
      <c r="K42" s="63"/>
    </row>
    <row r="43" ht="13.5" thickBot="1">
      <c r="E43" s="1"/>
    </row>
    <row r="44" spans="5:6" ht="26.25" customHeight="1" thickBot="1">
      <c r="E44" s="7" t="s">
        <v>303</v>
      </c>
      <c r="F44" s="43" t="s">
        <v>304</v>
      </c>
    </row>
    <row r="45" spans="5:6" ht="12.75">
      <c r="E45" s="9" t="s">
        <v>322</v>
      </c>
      <c r="F45" s="67" t="s">
        <v>12</v>
      </c>
    </row>
    <row r="46" spans="5:6" ht="13.5" thickBot="1">
      <c r="E46" s="8" t="s">
        <v>323</v>
      </c>
      <c r="F46" s="68"/>
    </row>
    <row r="47" spans="5:6" ht="14.25" customHeight="1">
      <c r="E47" s="9" t="s">
        <v>324</v>
      </c>
      <c r="F47" s="67" t="s">
        <v>12</v>
      </c>
    </row>
    <row r="48" spans="5:6" ht="13.5" thickBot="1">
      <c r="E48" s="8" t="s">
        <v>325</v>
      </c>
      <c r="F48" s="68"/>
    </row>
    <row r="49" spans="5:6" ht="12.75">
      <c r="E49" s="9" t="s">
        <v>326</v>
      </c>
      <c r="F49" s="69" t="s">
        <v>12</v>
      </c>
    </row>
    <row r="50" spans="5:9" ht="25.5">
      <c r="E50" s="9" t="s">
        <v>327</v>
      </c>
      <c r="F50" s="70"/>
      <c r="I50" s="5"/>
    </row>
    <row r="51" spans="5:6" ht="13.5" thickBot="1">
      <c r="E51" s="8" t="s">
        <v>328</v>
      </c>
      <c r="F51" s="68"/>
    </row>
    <row r="52" spans="5:6" ht="13.5" thickBot="1">
      <c r="E52" s="8" t="s">
        <v>329</v>
      </c>
      <c r="F52" s="10" t="s">
        <v>66</v>
      </c>
    </row>
    <row r="53" ht="13.5" thickBot="1">
      <c r="E53" s="1"/>
    </row>
    <row r="54" ht="13.5" hidden="1" thickBot="1">
      <c r="J54" s="3" t="s">
        <v>330</v>
      </c>
    </row>
    <row r="55" ht="13.5" hidden="1" thickBot="1">
      <c r="E55" s="1"/>
    </row>
    <row r="56" spans="3:10" ht="13.5" hidden="1" thickBot="1">
      <c r="C56" s="74" t="s">
        <v>331</v>
      </c>
      <c r="D56" s="74"/>
      <c r="E56" s="74"/>
      <c r="F56" s="74"/>
      <c r="G56" s="74"/>
      <c r="H56" s="74"/>
      <c r="I56" s="74"/>
      <c r="J56" s="74"/>
    </row>
    <row r="57" spans="3:10" ht="13.5" hidden="1" thickBot="1">
      <c r="C57" s="74" t="s">
        <v>332</v>
      </c>
      <c r="D57" s="74"/>
      <c r="E57" s="74"/>
      <c r="F57" s="74"/>
      <c r="G57" s="74"/>
      <c r="H57" s="74"/>
      <c r="I57" s="74"/>
      <c r="J57" s="74"/>
    </row>
    <row r="58" spans="3:10" ht="13.5" hidden="1" thickBot="1">
      <c r="C58" s="74" t="s">
        <v>333</v>
      </c>
      <c r="D58" s="74"/>
      <c r="E58" s="74"/>
      <c r="F58" s="74"/>
      <c r="G58" s="74"/>
      <c r="H58" s="74"/>
      <c r="I58" s="74"/>
      <c r="J58" s="74"/>
    </row>
    <row r="59" spans="3:10" ht="13.5" hidden="1" thickBot="1">
      <c r="C59" s="74" t="s">
        <v>334</v>
      </c>
      <c r="D59" s="74"/>
      <c r="E59" s="74"/>
      <c r="F59" s="74"/>
      <c r="G59" s="74"/>
      <c r="H59" s="74"/>
      <c r="I59" s="74"/>
      <c r="J59" s="74"/>
    </row>
    <row r="60" ht="13.5" hidden="1" thickBot="1">
      <c r="E60" s="1"/>
    </row>
    <row r="61" spans="5:11" ht="13.5" hidden="1" thickBot="1">
      <c r="E61" s="7" t="s">
        <v>114</v>
      </c>
      <c r="F61" s="91" t="s">
        <v>26</v>
      </c>
      <c r="G61" s="62"/>
      <c r="H61" s="62"/>
      <c r="I61" s="62"/>
      <c r="J61" s="62"/>
      <c r="K61" s="63"/>
    </row>
    <row r="62" spans="5:11" ht="13.5" hidden="1" thickBot="1">
      <c r="E62" s="8" t="s">
        <v>115</v>
      </c>
      <c r="F62" s="91">
        <v>6632004667</v>
      </c>
      <c r="G62" s="62"/>
      <c r="H62" s="62"/>
      <c r="I62" s="62"/>
      <c r="J62" s="62"/>
      <c r="K62" s="63"/>
    </row>
    <row r="63" spans="5:11" ht="13.5" hidden="1" thickBot="1">
      <c r="E63" s="8" t="s">
        <v>116</v>
      </c>
      <c r="F63" s="91">
        <v>663201001</v>
      </c>
      <c r="G63" s="62"/>
      <c r="H63" s="62"/>
      <c r="I63" s="62"/>
      <c r="J63" s="62"/>
      <c r="K63" s="63"/>
    </row>
    <row r="64" spans="5:11" ht="13.5" hidden="1" thickBot="1">
      <c r="E64" s="8" t="s">
        <v>117</v>
      </c>
      <c r="F64" s="64" t="s">
        <v>30</v>
      </c>
      <c r="G64" s="65"/>
      <c r="H64" s="65"/>
      <c r="I64" s="65"/>
      <c r="J64" s="65"/>
      <c r="K64" s="66"/>
    </row>
    <row r="65" spans="5:11" ht="13.5" hidden="1" thickBot="1">
      <c r="E65" s="8" t="e">
        <f>#REF!</f>
        <v>#REF!</v>
      </c>
      <c r="F65" s="91" t="e">
        <f>#REF!</f>
        <v>#REF!</v>
      </c>
      <c r="G65" s="62"/>
      <c r="H65" s="62"/>
      <c r="I65" s="62"/>
      <c r="J65" s="62"/>
      <c r="K65" s="63"/>
    </row>
    <row r="66" ht="13.5" hidden="1" thickBot="1">
      <c r="E66" s="1"/>
    </row>
    <row r="67" ht="13.5" hidden="1" thickBot="1">
      <c r="E67" s="1" t="s">
        <v>335</v>
      </c>
    </row>
    <row r="68" spans="5:11" ht="13.5" hidden="1" thickBot="1">
      <c r="E68" s="71" t="s">
        <v>336</v>
      </c>
      <c r="F68" s="71"/>
      <c r="G68" s="71"/>
      <c r="H68" s="71"/>
      <c r="I68" s="71"/>
      <c r="J68" s="71"/>
      <c r="K68" s="71"/>
    </row>
    <row r="69" ht="13.5" hidden="1" thickBot="1">
      <c r="E69" s="51" t="s">
        <v>366</v>
      </c>
    </row>
    <row r="70" ht="13.5" hidden="1" thickBot="1">
      <c r="E70" s="51" t="s">
        <v>367</v>
      </c>
    </row>
    <row r="71" ht="13.5" hidden="1" thickBot="1">
      <c r="E71" s="51" t="s">
        <v>368</v>
      </c>
    </row>
    <row r="72" ht="13.5" hidden="1" thickBot="1">
      <c r="E72" s="51" t="s">
        <v>369</v>
      </c>
    </row>
    <row r="73" ht="13.5" hidden="1" thickBot="1">
      <c r="E73" s="51" t="s">
        <v>370</v>
      </c>
    </row>
    <row r="74" ht="13.5" hidden="1" thickBot="1">
      <c r="E74" s="51" t="s">
        <v>371</v>
      </c>
    </row>
    <row r="75" ht="13.5" hidden="1" thickBot="1">
      <c r="E75" s="51" t="s">
        <v>372</v>
      </c>
    </row>
    <row r="76" ht="13.5" hidden="1" thickBot="1">
      <c r="E76" s="51" t="s">
        <v>373</v>
      </c>
    </row>
    <row r="77" ht="13.5" hidden="1" thickBot="1">
      <c r="E77" s="51" t="s">
        <v>374</v>
      </c>
    </row>
    <row r="78" ht="13.5" hidden="1" thickBot="1">
      <c r="E78" s="51" t="s">
        <v>375</v>
      </c>
    </row>
    <row r="79" ht="13.5" hidden="1" thickBot="1">
      <c r="E79" s="51" t="s">
        <v>376</v>
      </c>
    </row>
    <row r="80" ht="13.5" hidden="1" thickBot="1">
      <c r="E80" s="52" t="s">
        <v>377</v>
      </c>
    </row>
    <row r="81" ht="13.5" hidden="1" thickBot="1">
      <c r="E81" s="52" t="s">
        <v>378</v>
      </c>
    </row>
    <row r="82" ht="13.5" hidden="1" thickBot="1">
      <c r="E82" s="52" t="s">
        <v>379</v>
      </c>
    </row>
    <row r="83" ht="13.5" hidden="1" thickBot="1">
      <c r="E83" s="52" t="s">
        <v>380</v>
      </c>
    </row>
    <row r="84" ht="13.5" hidden="1" thickBot="1">
      <c r="E84" s="52" t="s">
        <v>381</v>
      </c>
    </row>
    <row r="85" ht="13.5" hidden="1" thickBot="1">
      <c r="E85" s="52" t="s">
        <v>382</v>
      </c>
    </row>
    <row r="86" ht="13.5" hidden="1" thickBot="1">
      <c r="E86" s="52" t="s">
        <v>383</v>
      </c>
    </row>
    <row r="87" ht="13.5" hidden="1" thickBot="1">
      <c r="E87" s="52" t="s">
        <v>384</v>
      </c>
    </row>
    <row r="88" ht="13.5" hidden="1" thickBot="1">
      <c r="E88" s="52" t="s">
        <v>385</v>
      </c>
    </row>
    <row r="89" ht="13.5" hidden="1" thickBot="1">
      <c r="E89" s="52" t="s">
        <v>386</v>
      </c>
    </row>
    <row r="90" ht="13.5" hidden="1" thickBot="1">
      <c r="E90" s="52" t="s">
        <v>387</v>
      </c>
    </row>
    <row r="91" ht="13.5" hidden="1" thickBot="1">
      <c r="E91" s="52" t="s">
        <v>388</v>
      </c>
    </row>
    <row r="92" ht="13.5" hidden="1" thickBot="1">
      <c r="E92" s="52" t="s">
        <v>389</v>
      </c>
    </row>
    <row r="93" ht="13.5" hidden="1" thickBot="1">
      <c r="E93" s="52" t="s">
        <v>390</v>
      </c>
    </row>
    <row r="94" ht="13.5" hidden="1" thickBot="1">
      <c r="E94" s="52" t="s">
        <v>391</v>
      </c>
    </row>
    <row r="95" ht="13.5" hidden="1" thickBot="1">
      <c r="E95" s="52" t="s">
        <v>392</v>
      </c>
    </row>
    <row r="96" ht="13.5" hidden="1" thickBot="1">
      <c r="E96" s="52" t="s">
        <v>393</v>
      </c>
    </row>
    <row r="97" ht="13.5" hidden="1" thickBot="1">
      <c r="E97" s="52" t="s">
        <v>394</v>
      </c>
    </row>
    <row r="98" ht="13.5" hidden="1" thickBot="1">
      <c r="E98" s="52" t="s">
        <v>395</v>
      </c>
    </row>
    <row r="99" ht="13.5" hidden="1" thickBot="1">
      <c r="E99" s="52" t="s">
        <v>396</v>
      </c>
    </row>
    <row r="100" ht="13.5" hidden="1" thickBot="1">
      <c r="E100" s="52" t="s">
        <v>397</v>
      </c>
    </row>
    <row r="101" ht="13.5" hidden="1" thickBot="1">
      <c r="E101" s="52" t="s">
        <v>398</v>
      </c>
    </row>
    <row r="102" ht="13.5" hidden="1" thickBot="1">
      <c r="E102" s="52" t="s">
        <v>399</v>
      </c>
    </row>
    <row r="103" ht="13.5" hidden="1" thickBot="1">
      <c r="E103" s="52" t="s">
        <v>400</v>
      </c>
    </row>
    <row r="104" ht="13.5" hidden="1" thickBot="1">
      <c r="E104" s="52" t="s">
        <v>401</v>
      </c>
    </row>
    <row r="105" ht="13.5" hidden="1" thickBot="1">
      <c r="E105" s="52" t="s">
        <v>402</v>
      </c>
    </row>
    <row r="106" ht="13.5" hidden="1" thickBot="1">
      <c r="E106" s="52" t="s">
        <v>403</v>
      </c>
    </row>
    <row r="107" ht="13.5" hidden="1" thickBot="1">
      <c r="E107" s="52" t="s">
        <v>404</v>
      </c>
    </row>
    <row r="108" ht="13.5" hidden="1" thickBot="1">
      <c r="E108" s="52" t="s">
        <v>405</v>
      </c>
    </row>
    <row r="109" ht="13.5" hidden="1" thickBot="1">
      <c r="E109" s="52" t="s">
        <v>406</v>
      </c>
    </row>
    <row r="110" ht="13.5" hidden="1" thickBot="1">
      <c r="E110" s="52" t="s">
        <v>407</v>
      </c>
    </row>
    <row r="111" ht="13.5" hidden="1" thickBot="1">
      <c r="E111" s="52" t="s">
        <v>408</v>
      </c>
    </row>
    <row r="112" ht="13.5" hidden="1" thickBot="1">
      <c r="E112" s="52" t="s">
        <v>409</v>
      </c>
    </row>
    <row r="113" ht="13.5" hidden="1" thickBot="1">
      <c r="E113" s="1"/>
    </row>
    <row r="114" ht="13.5" hidden="1" thickBot="1"/>
    <row r="115" ht="51.75" hidden="1" thickBot="1">
      <c r="E115" s="1" t="s">
        <v>339</v>
      </c>
    </row>
    <row r="116" ht="115.5" hidden="1" thickBot="1">
      <c r="E116" s="50" t="s">
        <v>410</v>
      </c>
    </row>
    <row r="117" ht="13.5" hidden="1" thickBot="1">
      <c r="E117" s="1"/>
    </row>
    <row r="118" ht="13.5" hidden="1" thickBot="1">
      <c r="E118" s="1"/>
    </row>
    <row r="119" ht="13.5" hidden="1" thickBot="1">
      <c r="E119" s="1"/>
    </row>
    <row r="120" ht="13.5" hidden="1" thickBot="1">
      <c r="J120" s="3" t="s">
        <v>341</v>
      </c>
    </row>
    <row r="121" ht="13.5" hidden="1" thickBot="1">
      <c r="E121" s="1"/>
    </row>
    <row r="122" spans="5:10" ht="13.5" hidden="1" thickBot="1">
      <c r="E122" s="74" t="s">
        <v>8</v>
      </c>
      <c r="F122" s="74"/>
      <c r="G122" s="74"/>
      <c r="H122" s="74"/>
      <c r="I122" s="74"/>
      <c r="J122" s="74"/>
    </row>
    <row r="123" spans="4:10" ht="13.5" hidden="1" thickBot="1">
      <c r="D123" s="74" t="s">
        <v>342</v>
      </c>
      <c r="E123" s="74"/>
      <c r="F123" s="74"/>
      <c r="G123" s="74"/>
      <c r="H123" s="74"/>
      <c r="I123" s="74"/>
      <c r="J123" s="74"/>
    </row>
    <row r="124" spans="4:10" ht="13.5" hidden="1" thickBot="1">
      <c r="D124" s="74" t="s">
        <v>343</v>
      </c>
      <c r="E124" s="74"/>
      <c r="F124" s="74"/>
      <c r="G124" s="74"/>
      <c r="H124" s="74"/>
      <c r="I124" s="74"/>
      <c r="J124" s="74"/>
    </row>
    <row r="125" spans="4:10" ht="13.5" hidden="1" thickBot="1">
      <c r="D125" s="74" t="s">
        <v>344</v>
      </c>
      <c r="E125" s="74"/>
      <c r="F125" s="74"/>
      <c r="G125" s="74"/>
      <c r="H125" s="74"/>
      <c r="I125" s="74"/>
      <c r="J125" s="74"/>
    </row>
    <row r="126" ht="13.5" hidden="1" thickBot="1">
      <c r="E126" s="1"/>
    </row>
    <row r="127" spans="5:11" ht="13.5" hidden="1" thickBot="1">
      <c r="E127" s="7" t="s">
        <v>114</v>
      </c>
      <c r="F127" s="91" t="s">
        <v>26</v>
      </c>
      <c r="G127" s="62"/>
      <c r="H127" s="62"/>
      <c r="I127" s="62"/>
      <c r="J127" s="62"/>
      <c r="K127" s="63"/>
    </row>
    <row r="128" spans="5:11" ht="13.5" hidden="1" thickBot="1">
      <c r="E128" s="8" t="s">
        <v>115</v>
      </c>
      <c r="F128" s="91">
        <v>6632004667</v>
      </c>
      <c r="G128" s="62"/>
      <c r="H128" s="62"/>
      <c r="I128" s="62"/>
      <c r="J128" s="62"/>
      <c r="K128" s="63"/>
    </row>
    <row r="129" spans="5:11" ht="13.5" hidden="1" thickBot="1">
      <c r="E129" s="8" t="s">
        <v>116</v>
      </c>
      <c r="F129" s="91">
        <v>663201001</v>
      </c>
      <c r="G129" s="62"/>
      <c r="H129" s="62"/>
      <c r="I129" s="62"/>
      <c r="J129" s="62"/>
      <c r="K129" s="63"/>
    </row>
    <row r="130" spans="5:11" ht="13.5" hidden="1" thickBot="1">
      <c r="E130" s="8" t="s">
        <v>345</v>
      </c>
      <c r="F130" s="91" t="s">
        <v>36</v>
      </c>
      <c r="G130" s="62"/>
      <c r="H130" s="62"/>
      <c r="I130" s="62"/>
      <c r="J130" s="62"/>
      <c r="K130" s="63"/>
    </row>
    <row r="131" spans="5:11" ht="13.5" hidden="1" thickBot="1">
      <c r="E131" s="53" t="s">
        <v>346</v>
      </c>
      <c r="F131" s="54"/>
      <c r="G131" s="54"/>
      <c r="H131" s="54"/>
      <c r="I131" s="54"/>
      <c r="J131" s="54"/>
      <c r="K131" s="55"/>
    </row>
    <row r="132" spans="5:11" ht="25.5">
      <c r="E132" s="44" t="s">
        <v>347</v>
      </c>
      <c r="F132" s="87" t="s">
        <v>348</v>
      </c>
      <c r="G132" s="82"/>
      <c r="H132" s="82"/>
      <c r="I132" s="82"/>
      <c r="J132" s="82"/>
      <c r="K132" s="83"/>
    </row>
    <row r="133" spans="5:11" ht="13.5" thickBot="1">
      <c r="E133" s="8" t="s">
        <v>349</v>
      </c>
      <c r="F133" s="84"/>
      <c r="G133" s="85"/>
      <c r="H133" s="85"/>
      <c r="I133" s="85"/>
      <c r="J133" s="85"/>
      <c r="K133" s="86"/>
    </row>
    <row r="134" spans="5:11" ht="13.5" thickBot="1">
      <c r="E134" s="8" t="s">
        <v>350</v>
      </c>
      <c r="F134" s="61" t="s">
        <v>351</v>
      </c>
      <c r="G134" s="79"/>
      <c r="H134" s="79"/>
      <c r="I134" s="79"/>
      <c r="J134" s="79"/>
      <c r="K134" s="80"/>
    </row>
    <row r="135" spans="5:11" ht="15.75" customHeight="1" thickBot="1">
      <c r="E135" s="8" t="s">
        <v>352</v>
      </c>
      <c r="F135" s="61" t="str">
        <f>F64</f>
        <v>г.Серов, ул.Агломератчиков, дом 6</v>
      </c>
      <c r="G135" s="79"/>
      <c r="H135" s="79"/>
      <c r="I135" s="79"/>
      <c r="J135" s="79"/>
      <c r="K135" s="80"/>
    </row>
    <row r="136" spans="5:11" ht="13.5" thickBot="1">
      <c r="E136" s="8" t="s">
        <v>353</v>
      </c>
      <c r="F136" s="92" t="s">
        <v>354</v>
      </c>
      <c r="G136" s="79"/>
      <c r="H136" s="79"/>
      <c r="I136" s="79"/>
      <c r="J136" s="79"/>
      <c r="K136" s="80"/>
    </row>
    <row r="137" spans="5:11" ht="13.5" thickBot="1">
      <c r="E137" s="8" t="s">
        <v>355</v>
      </c>
      <c r="F137" s="78" t="s">
        <v>413</v>
      </c>
      <c r="G137" s="56"/>
      <c r="H137" s="56"/>
      <c r="I137" s="56"/>
      <c r="J137" s="56"/>
      <c r="K137" s="57"/>
    </row>
    <row r="138" ht="12.75">
      <c r="E138" s="1"/>
    </row>
    <row r="139" spans="5:6" ht="26.25" hidden="1" thickBot="1">
      <c r="E139" s="7" t="s">
        <v>356</v>
      </c>
      <c r="F139" s="58"/>
    </row>
    <row r="140" spans="5:6" ht="25.5" hidden="1">
      <c r="E140" s="9" t="s">
        <v>357</v>
      </c>
      <c r="F140" s="59"/>
    </row>
    <row r="141" spans="5:6" ht="26.25" hidden="1" thickBot="1">
      <c r="E141" s="8" t="s">
        <v>358</v>
      </c>
      <c r="F141" s="59"/>
    </row>
    <row r="142" spans="5:6" ht="25.5" hidden="1">
      <c r="E142" s="9" t="s">
        <v>359</v>
      </c>
      <c r="F142" s="59"/>
    </row>
    <row r="143" spans="5:6" ht="25.5" hidden="1">
      <c r="E143" s="9" t="s">
        <v>360</v>
      </c>
      <c r="F143" s="59"/>
    </row>
    <row r="144" spans="5:6" ht="25.5" hidden="1">
      <c r="E144" s="9" t="s">
        <v>361</v>
      </c>
      <c r="F144" s="59"/>
    </row>
    <row r="145" spans="5:6" ht="25.5" hidden="1">
      <c r="E145" s="9" t="s">
        <v>362</v>
      </c>
      <c r="F145" s="59"/>
    </row>
    <row r="146" spans="5:6" ht="13.5" hidden="1" thickBot="1">
      <c r="E146" s="8" t="s">
        <v>363</v>
      </c>
      <c r="F146" s="60"/>
    </row>
    <row r="147" ht="12.75" hidden="1">
      <c r="E147" s="1"/>
    </row>
    <row r="148" ht="12.75" hidden="1">
      <c r="E148" s="1" t="s">
        <v>335</v>
      </c>
    </row>
    <row r="149" ht="63.75" hidden="1">
      <c r="E149" s="1" t="s">
        <v>364</v>
      </c>
    </row>
    <row r="150" ht="12.75">
      <c r="E150" s="1"/>
    </row>
  </sheetData>
  <mergeCells count="50">
    <mergeCell ref="F137:K137"/>
    <mergeCell ref="F139:F146"/>
    <mergeCell ref="F132:K133"/>
    <mergeCell ref="F134:K134"/>
    <mergeCell ref="F135:K135"/>
    <mergeCell ref="F136:K136"/>
    <mergeCell ref="F128:K128"/>
    <mergeCell ref="F129:K129"/>
    <mergeCell ref="F130:K130"/>
    <mergeCell ref="E131:K131"/>
    <mergeCell ref="D123:J123"/>
    <mergeCell ref="D124:J124"/>
    <mergeCell ref="D125:J125"/>
    <mergeCell ref="F127:K127"/>
    <mergeCell ref="F64:K64"/>
    <mergeCell ref="F65:K65"/>
    <mergeCell ref="E68:K68"/>
    <mergeCell ref="E122:J122"/>
    <mergeCell ref="C59:J59"/>
    <mergeCell ref="F61:K61"/>
    <mergeCell ref="F62:K62"/>
    <mergeCell ref="F63:K63"/>
    <mergeCell ref="F49:F51"/>
    <mergeCell ref="C56:J56"/>
    <mergeCell ref="C57:J57"/>
    <mergeCell ref="C58:J58"/>
    <mergeCell ref="F41:K41"/>
    <mergeCell ref="F42:K42"/>
    <mergeCell ref="F45:F46"/>
    <mergeCell ref="F47:F48"/>
    <mergeCell ref="D36:J36"/>
    <mergeCell ref="F38:K38"/>
    <mergeCell ref="F39:K39"/>
    <mergeCell ref="F40:K40"/>
    <mergeCell ref="E32:J32"/>
    <mergeCell ref="B33:J33"/>
    <mergeCell ref="B34:J34"/>
    <mergeCell ref="B35:J35"/>
    <mergeCell ref="F22:I23"/>
    <mergeCell ref="F24:I25"/>
    <mergeCell ref="F26:I28"/>
    <mergeCell ref="F29:I29"/>
    <mergeCell ref="E16:J16"/>
    <mergeCell ref="F18:I18"/>
    <mergeCell ref="F19:I19"/>
    <mergeCell ref="F20:I21"/>
    <mergeCell ref="E10:J10"/>
    <mergeCell ref="E11:J11"/>
    <mergeCell ref="E12:J12"/>
    <mergeCell ref="E15:J15"/>
  </mergeCells>
  <hyperlinks>
    <hyperlink ref="E116" r:id="rId1" display="consultantplus://offline/ref=C8363859734B81463C85F96A625CE18129C32467321163796640F925BC3943E"/>
    <hyperlink ref="F136" r:id="rId2" display="energo@serovmet.ru"/>
  </hyperlinks>
  <printOptions/>
  <pageMargins left="0.75" right="0.75" top="0.2" bottom="0.17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D6">
      <selection activeCell="E409" sqref="E409:I409"/>
    </sheetView>
  </sheetViews>
  <sheetFormatPr defaultColWidth="9.00390625" defaultRowHeight="12.75"/>
  <cols>
    <col min="1" max="2" width="3.375" style="2" hidden="1" customWidth="1"/>
    <col min="3" max="3" width="4.00390625" style="2" hidden="1" customWidth="1"/>
    <col min="4" max="4" width="5.75390625" style="2" customWidth="1"/>
    <col min="5" max="5" width="48.875" style="2" customWidth="1"/>
    <col min="6" max="6" width="11.00390625" style="2" customWidth="1"/>
    <col min="7" max="7" width="6.375" style="2" customWidth="1"/>
    <col min="8" max="8" width="5.125" style="2" customWidth="1"/>
    <col min="9" max="9" width="5.625" style="2" customWidth="1"/>
    <col min="10" max="10" width="5.875" style="2" customWidth="1"/>
    <col min="11" max="11" width="3.75390625" style="2" customWidth="1"/>
    <col min="12" max="16384" width="9.125" style="2" customWidth="1"/>
  </cols>
  <sheetData>
    <row r="1" ht="12.75" hidden="1">
      <c r="E1" s="1"/>
    </row>
    <row r="2" ht="12.75" hidden="1">
      <c r="E2" s="1"/>
    </row>
    <row r="3" ht="12.75" hidden="1">
      <c r="E3" s="1"/>
    </row>
    <row r="4" ht="12.75" hidden="1">
      <c r="E4" s="1"/>
    </row>
    <row r="5" ht="12.75" hidden="1"/>
    <row r="6" ht="12.75">
      <c r="J6" s="3" t="s">
        <v>0</v>
      </c>
    </row>
    <row r="7" ht="12.75">
      <c r="J7" s="3" t="s">
        <v>1</v>
      </c>
    </row>
    <row r="8" ht="12.75">
      <c r="J8" s="3" t="s">
        <v>2</v>
      </c>
    </row>
    <row r="9" spans="5:10" ht="12.75">
      <c r="E9" s="1"/>
      <c r="J9" s="3" t="s">
        <v>3</v>
      </c>
    </row>
    <row r="10" spans="5:10" ht="12.75">
      <c r="E10" s="72" t="s">
        <v>4</v>
      </c>
      <c r="F10" s="72"/>
      <c r="G10" s="72"/>
      <c r="H10" s="72"/>
      <c r="I10" s="72"/>
      <c r="J10" s="72"/>
    </row>
    <row r="11" spans="5:10" ht="12.75">
      <c r="E11" s="72" t="s">
        <v>5</v>
      </c>
      <c r="F11" s="72"/>
      <c r="G11" s="72"/>
      <c r="H11" s="72"/>
      <c r="I11" s="72"/>
      <c r="J11" s="72"/>
    </row>
    <row r="12" spans="5:10" ht="12.75">
      <c r="E12" s="72" t="s">
        <v>6</v>
      </c>
      <c r="F12" s="72"/>
      <c r="G12" s="72"/>
      <c r="H12" s="72"/>
      <c r="I12" s="72"/>
      <c r="J12" s="72"/>
    </row>
    <row r="13" ht="12.75"/>
    <row r="14" ht="12.75">
      <c r="J14" s="3" t="s">
        <v>7</v>
      </c>
    </row>
    <row r="15" ht="12.75">
      <c r="E15" s="1"/>
    </row>
    <row r="16" spans="5:16" ht="12.75">
      <c r="E16" s="73" t="s">
        <v>8</v>
      </c>
      <c r="F16" s="73"/>
      <c r="G16" s="73"/>
      <c r="H16" s="73"/>
      <c r="I16" s="73"/>
      <c r="J16" s="73"/>
      <c r="K16" s="4"/>
      <c r="L16" s="4"/>
      <c r="M16" s="4"/>
      <c r="N16" s="4"/>
      <c r="O16" s="4"/>
      <c r="P16" s="4"/>
    </row>
    <row r="17" spans="5:16" ht="12.75">
      <c r="E17" s="74" t="s">
        <v>9</v>
      </c>
      <c r="F17" s="74"/>
      <c r="G17" s="74"/>
      <c r="H17" s="74"/>
      <c r="I17" s="74"/>
      <c r="J17" s="74"/>
      <c r="K17" s="6"/>
      <c r="L17" s="6"/>
      <c r="M17" s="6"/>
      <c r="N17" s="6"/>
      <c r="O17" s="6"/>
      <c r="P17" s="6"/>
    </row>
    <row r="18" ht="13.5" thickBot="1">
      <c r="E18" s="1"/>
    </row>
    <row r="19" spans="5:9" ht="52.5" customHeight="1" thickBot="1">
      <c r="E19" s="7" t="s">
        <v>10</v>
      </c>
      <c r="F19" s="148" t="s">
        <v>411</v>
      </c>
      <c r="G19" s="149"/>
      <c r="H19" s="149"/>
      <c r="I19" s="150"/>
    </row>
    <row r="20" spans="5:9" ht="13.5" thickBot="1">
      <c r="E20" s="8" t="s">
        <v>11</v>
      </c>
      <c r="F20" s="78" t="s">
        <v>12</v>
      </c>
      <c r="G20" s="79"/>
      <c r="H20" s="79"/>
      <c r="I20" s="80"/>
    </row>
    <row r="21" spans="5:9" ht="12.75">
      <c r="E21" s="9" t="s">
        <v>13</v>
      </c>
      <c r="F21" s="81" t="s">
        <v>12</v>
      </c>
      <c r="G21" s="82"/>
      <c r="H21" s="82"/>
      <c r="I21" s="83"/>
    </row>
    <row r="22" spans="5:9" ht="13.5" thickBot="1">
      <c r="E22" s="8" t="s">
        <v>14</v>
      </c>
      <c r="F22" s="84"/>
      <c r="G22" s="85"/>
      <c r="H22" s="85"/>
      <c r="I22" s="86"/>
    </row>
    <row r="23" spans="5:9" ht="12.75">
      <c r="E23" s="9" t="s">
        <v>15</v>
      </c>
      <c r="F23" s="81" t="s">
        <v>12</v>
      </c>
      <c r="G23" s="82"/>
      <c r="H23" s="82"/>
      <c r="I23" s="83"/>
    </row>
    <row r="24" spans="5:9" ht="13.5" thickBot="1">
      <c r="E24" s="8" t="s">
        <v>16</v>
      </c>
      <c r="F24" s="84"/>
      <c r="G24" s="85"/>
      <c r="H24" s="85"/>
      <c r="I24" s="86"/>
    </row>
    <row r="25" spans="5:9" ht="12.75">
      <c r="E25" s="9" t="s">
        <v>15</v>
      </c>
      <c r="F25" s="81" t="s">
        <v>12</v>
      </c>
      <c r="G25" s="82"/>
      <c r="H25" s="82"/>
      <c r="I25" s="83"/>
    </row>
    <row r="26" spans="5:9" ht="13.5" thickBot="1">
      <c r="E26" s="8" t="s">
        <v>17</v>
      </c>
      <c r="F26" s="84"/>
      <c r="G26" s="85"/>
      <c r="H26" s="85"/>
      <c r="I26" s="86"/>
    </row>
    <row r="27" spans="5:9" ht="12.75">
      <c r="E27" s="9" t="s">
        <v>18</v>
      </c>
      <c r="F27" s="87" t="s">
        <v>12</v>
      </c>
      <c r="G27" s="82"/>
      <c r="H27" s="82"/>
      <c r="I27" s="83"/>
    </row>
    <row r="28" spans="5:9" ht="12.75">
      <c r="E28" s="9" t="s">
        <v>19</v>
      </c>
      <c r="F28" s="88"/>
      <c r="G28" s="89"/>
      <c r="H28" s="89"/>
      <c r="I28" s="90"/>
    </row>
    <row r="29" spans="5:9" ht="13.5" thickBot="1">
      <c r="E29" s="8" t="s">
        <v>20</v>
      </c>
      <c r="F29" s="84"/>
      <c r="G29" s="85"/>
      <c r="H29" s="85"/>
      <c r="I29" s="86"/>
    </row>
    <row r="30" spans="5:9" ht="13.5" thickBot="1">
      <c r="E30" s="8" t="s">
        <v>21</v>
      </c>
      <c r="F30" s="78" t="s">
        <v>12</v>
      </c>
      <c r="G30" s="79"/>
      <c r="H30" s="79"/>
      <c r="I30" s="80"/>
    </row>
    <row r="31" ht="12.75">
      <c r="E31" s="1"/>
    </row>
    <row r="32" ht="12.75" hidden="1">
      <c r="E32" s="1"/>
    </row>
    <row r="33" ht="12.75" hidden="1">
      <c r="J33" s="3" t="s">
        <v>22</v>
      </c>
    </row>
    <row r="34" ht="12.75" hidden="1">
      <c r="E34" s="1"/>
    </row>
    <row r="35" spans="5:11" ht="12.75" hidden="1">
      <c r="E35" s="74" t="s">
        <v>8</v>
      </c>
      <c r="F35" s="74"/>
      <c r="G35" s="74"/>
      <c r="H35" s="74"/>
      <c r="I35" s="74"/>
      <c r="J35" s="74"/>
      <c r="K35" s="74"/>
    </row>
    <row r="36" spans="3:11" ht="12.75" hidden="1">
      <c r="C36" s="74" t="s">
        <v>23</v>
      </c>
      <c r="D36" s="74"/>
      <c r="E36" s="74"/>
      <c r="F36" s="74"/>
      <c r="G36" s="74"/>
      <c r="H36" s="74"/>
      <c r="I36" s="74"/>
      <c r="J36" s="74"/>
      <c r="K36" s="74"/>
    </row>
    <row r="37" spans="5:11" ht="12.75" hidden="1">
      <c r="E37" s="74" t="s">
        <v>24</v>
      </c>
      <c r="F37" s="74"/>
      <c r="G37" s="74"/>
      <c r="H37" s="74"/>
      <c r="I37" s="74"/>
      <c r="J37" s="74"/>
      <c r="K37" s="74"/>
    </row>
    <row r="38" ht="12.75" hidden="1">
      <c r="E38" s="1"/>
    </row>
    <row r="39" spans="5:12" ht="16.5" hidden="1" thickBot="1">
      <c r="E39" s="11" t="s">
        <v>25</v>
      </c>
      <c r="F39" s="12"/>
      <c r="G39" s="13" t="s">
        <v>26</v>
      </c>
      <c r="H39" s="14"/>
      <c r="I39" s="14"/>
      <c r="J39" s="14"/>
      <c r="K39" s="14"/>
      <c r="L39" s="15"/>
    </row>
    <row r="40" spans="5:12" ht="16.5" hidden="1" thickBot="1">
      <c r="E40" s="11" t="s">
        <v>27</v>
      </c>
      <c r="F40" s="12"/>
      <c r="G40" s="93">
        <v>6632004667</v>
      </c>
      <c r="H40" s="94"/>
      <c r="I40" s="94"/>
      <c r="J40" s="94"/>
      <c r="K40" s="94"/>
      <c r="L40" s="95"/>
    </row>
    <row r="41" spans="5:12" ht="16.5" hidden="1" thickBot="1">
      <c r="E41" s="11" t="s">
        <v>28</v>
      </c>
      <c r="F41" s="12"/>
      <c r="G41" s="93">
        <v>663201001</v>
      </c>
      <c r="H41" s="94"/>
      <c r="I41" s="94"/>
      <c r="J41" s="94"/>
      <c r="K41" s="94"/>
      <c r="L41" s="95"/>
    </row>
    <row r="42" spans="5:12" ht="16.5" hidden="1" thickBot="1">
      <c r="E42" s="11" t="s">
        <v>29</v>
      </c>
      <c r="F42" s="16"/>
      <c r="G42" s="93" t="s">
        <v>30</v>
      </c>
      <c r="H42" s="94"/>
      <c r="I42" s="94"/>
      <c r="J42" s="94"/>
      <c r="K42" s="94"/>
      <c r="L42" s="95"/>
    </row>
    <row r="43" spans="5:12" ht="31.5" customHeight="1" hidden="1">
      <c r="E43" s="17" t="s">
        <v>31</v>
      </c>
      <c r="F43" s="18"/>
      <c r="G43" s="93" t="s">
        <v>32</v>
      </c>
      <c r="H43" s="94"/>
      <c r="I43" s="94"/>
      <c r="J43" s="94"/>
      <c r="K43" s="94"/>
      <c r="L43" s="95"/>
    </row>
    <row r="44" spans="5:12" ht="30.75" customHeight="1" hidden="1">
      <c r="E44" s="11" t="s">
        <v>33</v>
      </c>
      <c r="F44" s="16"/>
      <c r="G44" s="145" t="s">
        <v>34</v>
      </c>
      <c r="H44" s="146"/>
      <c r="I44" s="146"/>
      <c r="J44" s="146"/>
      <c r="K44" s="146"/>
      <c r="L44" s="147"/>
    </row>
    <row r="45" spans="5:12" ht="20.25" customHeight="1" hidden="1">
      <c r="E45" s="11" t="s">
        <v>35</v>
      </c>
      <c r="F45" s="16"/>
      <c r="G45" s="93" t="s">
        <v>36</v>
      </c>
      <c r="H45" s="94"/>
      <c r="I45" s="94"/>
      <c r="J45" s="94"/>
      <c r="K45" s="94"/>
      <c r="L45" s="95"/>
    </row>
    <row r="46" spans="5:12" ht="16.5" hidden="1" thickBot="1">
      <c r="E46" s="11" t="s">
        <v>37</v>
      </c>
      <c r="F46" s="19"/>
      <c r="G46" s="13" t="s">
        <v>38</v>
      </c>
      <c r="H46" s="14"/>
      <c r="I46" s="14"/>
      <c r="J46" s="14"/>
      <c r="K46" s="14"/>
      <c r="L46" s="15"/>
    </row>
    <row r="47" spans="4:12" ht="15.75" hidden="1">
      <c r="D47" s="20"/>
      <c r="E47" s="21"/>
      <c r="F47" s="22"/>
      <c r="G47" s="23"/>
      <c r="H47" s="23"/>
      <c r="I47" s="23"/>
      <c r="J47" s="23"/>
      <c r="K47" s="23"/>
      <c r="L47" s="23"/>
    </row>
    <row r="48" spans="5:12" ht="12.75" customHeight="1" hidden="1">
      <c r="E48" s="24" t="s">
        <v>39</v>
      </c>
      <c r="F48" s="22"/>
      <c r="G48" s="25"/>
      <c r="H48" s="25"/>
      <c r="I48" s="25"/>
      <c r="J48" s="25"/>
      <c r="K48" s="25"/>
      <c r="L48" s="26"/>
    </row>
    <row r="49" spans="5:12" ht="25.5" hidden="1">
      <c r="E49" s="136" t="s">
        <v>40</v>
      </c>
      <c r="F49" s="137"/>
      <c r="G49" s="28" t="s">
        <v>41</v>
      </c>
      <c r="H49" s="136" t="s">
        <v>42</v>
      </c>
      <c r="I49" s="142"/>
      <c r="J49" s="142"/>
      <c r="K49" s="137"/>
      <c r="L49" s="28" t="s">
        <v>43</v>
      </c>
    </row>
    <row r="50" spans="5:12" ht="12.75" hidden="1">
      <c r="E50" s="138"/>
      <c r="F50" s="139"/>
      <c r="G50" s="28" t="s">
        <v>44</v>
      </c>
      <c r="H50" s="138"/>
      <c r="I50" s="143"/>
      <c r="J50" s="143"/>
      <c r="K50" s="139"/>
      <c r="L50" s="28" t="s">
        <v>45</v>
      </c>
    </row>
    <row r="51" spans="5:12" ht="13.5" hidden="1" thickBot="1">
      <c r="E51" s="138"/>
      <c r="F51" s="139"/>
      <c r="G51" s="28"/>
      <c r="H51" s="140"/>
      <c r="I51" s="144"/>
      <c r="J51" s="144"/>
      <c r="K51" s="141"/>
      <c r="L51" s="28" t="s">
        <v>46</v>
      </c>
    </row>
    <row r="52" spans="5:12" ht="38.25" hidden="1">
      <c r="E52" s="138"/>
      <c r="F52" s="139"/>
      <c r="G52" s="28"/>
      <c r="H52" s="28" t="s">
        <v>47</v>
      </c>
      <c r="I52" s="27" t="s">
        <v>48</v>
      </c>
      <c r="J52" s="27" t="s">
        <v>49</v>
      </c>
      <c r="K52" s="27" t="s">
        <v>50</v>
      </c>
      <c r="L52" s="28" t="s">
        <v>51</v>
      </c>
    </row>
    <row r="53" spans="5:12" ht="26.25" hidden="1" thickBot="1">
      <c r="E53" s="140"/>
      <c r="F53" s="141"/>
      <c r="G53" s="31"/>
      <c r="H53" s="31" t="s">
        <v>52</v>
      </c>
      <c r="I53" s="31" t="s">
        <v>53</v>
      </c>
      <c r="J53" s="31" t="s">
        <v>54</v>
      </c>
      <c r="K53" s="31">
        <v>13</v>
      </c>
      <c r="L53" s="31"/>
    </row>
    <row r="54" spans="5:12" ht="15.75" hidden="1">
      <c r="E54" s="105" t="s">
        <v>55</v>
      </c>
      <c r="F54" s="32" t="s">
        <v>56</v>
      </c>
      <c r="G54" s="99"/>
      <c r="H54" s="105"/>
      <c r="I54" s="105"/>
      <c r="J54" s="105"/>
      <c r="K54" s="105">
        <v>496.45</v>
      </c>
      <c r="L54" s="105"/>
    </row>
    <row r="55" spans="5:12" ht="94.5" hidden="1">
      <c r="E55" s="133"/>
      <c r="F55" s="34" t="s">
        <v>57</v>
      </c>
      <c r="G55" s="134"/>
      <c r="H55" s="135"/>
      <c r="I55" s="135"/>
      <c r="J55" s="135"/>
      <c r="K55" s="135"/>
      <c r="L55" s="135"/>
    </row>
    <row r="56" spans="5:12" ht="15.75" hidden="1">
      <c r="E56" s="133"/>
      <c r="F56" s="35" t="s">
        <v>58</v>
      </c>
      <c r="G56" s="127"/>
      <c r="H56" s="133"/>
      <c r="I56" s="133"/>
      <c r="J56" s="133"/>
      <c r="K56" s="133">
        <v>480.08</v>
      </c>
      <c r="L56" s="133"/>
    </row>
    <row r="57" spans="5:12" ht="111" hidden="1" thickBot="1">
      <c r="E57" s="133"/>
      <c r="F57" s="36" t="s">
        <v>59</v>
      </c>
      <c r="G57" s="100"/>
      <c r="H57" s="106"/>
      <c r="I57" s="106"/>
      <c r="J57" s="106"/>
      <c r="K57" s="106"/>
      <c r="L57" s="106"/>
    </row>
    <row r="58" spans="5:12" ht="15.75" hidden="1">
      <c r="E58" s="133"/>
      <c r="F58" s="32" t="s">
        <v>56</v>
      </c>
      <c r="G58" s="99"/>
      <c r="H58" s="32"/>
      <c r="I58" s="32"/>
      <c r="J58" s="32"/>
      <c r="K58" s="105">
        <v>498.26</v>
      </c>
      <c r="L58" s="105"/>
    </row>
    <row r="59" spans="5:12" ht="94.5" hidden="1">
      <c r="E59" s="133"/>
      <c r="F59" s="34" t="s">
        <v>60</v>
      </c>
      <c r="G59" s="134"/>
      <c r="H59" s="34"/>
      <c r="I59" s="34"/>
      <c r="J59" s="34"/>
      <c r="K59" s="135"/>
      <c r="L59" s="135"/>
    </row>
    <row r="60" spans="5:12" ht="15.75" hidden="1">
      <c r="E60" s="133"/>
      <c r="F60" s="35" t="s">
        <v>58</v>
      </c>
      <c r="G60" s="127"/>
      <c r="H60" s="33"/>
      <c r="I60" s="33"/>
      <c r="J60" s="33"/>
      <c r="K60" s="133">
        <v>481.83</v>
      </c>
      <c r="L60" s="133"/>
    </row>
    <row r="61" spans="5:12" ht="111" hidden="1" thickBot="1">
      <c r="E61" s="133"/>
      <c r="F61" s="36" t="s">
        <v>61</v>
      </c>
      <c r="G61" s="100"/>
      <c r="H61" s="38"/>
      <c r="I61" s="38"/>
      <c r="J61" s="38"/>
      <c r="K61" s="106"/>
      <c r="L61" s="106"/>
    </row>
    <row r="62" spans="5:12" ht="15.75" hidden="1">
      <c r="E62" s="133"/>
      <c r="F62" s="32" t="s">
        <v>56</v>
      </c>
      <c r="G62" s="99"/>
      <c r="H62" s="32"/>
      <c r="I62" s="32"/>
      <c r="J62" s="32"/>
      <c r="K62" s="105">
        <v>498.26</v>
      </c>
      <c r="L62" s="105"/>
    </row>
    <row r="63" spans="5:12" ht="94.5" hidden="1">
      <c r="E63" s="133"/>
      <c r="F63" s="34" t="s">
        <v>62</v>
      </c>
      <c r="G63" s="134"/>
      <c r="H63" s="34"/>
      <c r="I63" s="34"/>
      <c r="J63" s="34"/>
      <c r="K63" s="135"/>
      <c r="L63" s="135"/>
    </row>
    <row r="64" spans="5:12" ht="15.75" hidden="1">
      <c r="E64" s="133"/>
      <c r="F64" s="35" t="s">
        <v>58</v>
      </c>
      <c r="G64" s="127"/>
      <c r="H64" s="33"/>
      <c r="I64" s="33"/>
      <c r="J64" s="33"/>
      <c r="K64" s="128">
        <v>482.5</v>
      </c>
      <c r="L64" s="128"/>
    </row>
    <row r="65" spans="5:12" ht="111" hidden="1" thickBot="1">
      <c r="E65" s="106"/>
      <c r="F65" s="36" t="s">
        <v>63</v>
      </c>
      <c r="G65" s="100"/>
      <c r="H65" s="33"/>
      <c r="I65" s="33"/>
      <c r="J65" s="33"/>
      <c r="K65" s="129"/>
      <c r="L65" s="129"/>
    </row>
    <row r="66" spans="5:12" ht="15.75" hidden="1">
      <c r="E66" s="130" t="s">
        <v>64</v>
      </c>
      <c r="F66" s="32" t="s">
        <v>56</v>
      </c>
      <c r="G66" s="123"/>
      <c r="H66" s="125"/>
      <c r="I66" s="125"/>
      <c r="J66" s="125"/>
      <c r="K66" s="125">
        <v>585.81</v>
      </c>
      <c r="L66" s="125"/>
    </row>
    <row r="67" spans="5:12" ht="94.5" hidden="1">
      <c r="E67" s="131"/>
      <c r="F67" s="34" t="s">
        <v>57</v>
      </c>
      <c r="G67" s="124"/>
      <c r="H67" s="126"/>
      <c r="I67" s="126"/>
      <c r="J67" s="126"/>
      <c r="K67" s="126"/>
      <c r="L67" s="126"/>
    </row>
    <row r="68" spans="5:12" ht="18" customHeight="1" hidden="1">
      <c r="E68" s="131"/>
      <c r="F68" s="35" t="s">
        <v>58</v>
      </c>
      <c r="G68" s="121"/>
      <c r="H68" s="119"/>
      <c r="I68" s="119"/>
      <c r="J68" s="119"/>
      <c r="K68" s="119">
        <v>566.49</v>
      </c>
      <c r="L68" s="119"/>
    </row>
    <row r="69" spans="5:12" ht="16.5" customHeight="1" hidden="1">
      <c r="E69" s="131"/>
      <c r="F69" s="36" t="s">
        <v>59</v>
      </c>
      <c r="G69" s="122"/>
      <c r="H69" s="120"/>
      <c r="I69" s="120"/>
      <c r="J69" s="120"/>
      <c r="K69" s="120"/>
      <c r="L69" s="120"/>
    </row>
    <row r="70" spans="5:12" ht="15.75" hidden="1">
      <c r="E70" s="131"/>
      <c r="F70" s="32" t="s">
        <v>56</v>
      </c>
      <c r="G70" s="123"/>
      <c r="H70" s="39"/>
      <c r="I70" s="39"/>
      <c r="J70" s="39"/>
      <c r="K70" s="125">
        <v>587.95</v>
      </c>
      <c r="L70" s="125"/>
    </row>
    <row r="71" spans="5:12" ht="94.5" hidden="1">
      <c r="E71" s="131"/>
      <c r="F71" s="34" t="s">
        <v>60</v>
      </c>
      <c r="G71" s="124"/>
      <c r="H71" s="40"/>
      <c r="I71" s="40"/>
      <c r="J71" s="40"/>
      <c r="K71" s="126"/>
      <c r="L71" s="126"/>
    </row>
    <row r="72" spans="5:12" ht="15.75" hidden="1">
      <c r="E72" s="131"/>
      <c r="F72" s="35" t="s">
        <v>58</v>
      </c>
      <c r="G72" s="121"/>
      <c r="H72" s="41"/>
      <c r="I72" s="41"/>
      <c r="J72" s="41"/>
      <c r="K72" s="119">
        <v>568.56</v>
      </c>
      <c r="L72" s="119"/>
    </row>
    <row r="73" spans="5:12" ht="111" hidden="1" thickBot="1">
      <c r="E73" s="131"/>
      <c r="F73" s="36" t="s">
        <v>61</v>
      </c>
      <c r="G73" s="122"/>
      <c r="H73" s="42"/>
      <c r="I73" s="42"/>
      <c r="J73" s="42"/>
      <c r="K73" s="120"/>
      <c r="L73" s="120"/>
    </row>
    <row r="74" spans="5:12" ht="15.75" hidden="1">
      <c r="E74" s="131"/>
      <c r="F74" s="32" t="s">
        <v>56</v>
      </c>
      <c r="G74" s="123"/>
      <c r="H74" s="39"/>
      <c r="I74" s="39"/>
      <c r="J74" s="39"/>
      <c r="K74" s="125">
        <v>587.95</v>
      </c>
      <c r="L74" s="125"/>
    </row>
    <row r="75" spans="5:12" ht="94.5" hidden="1">
      <c r="E75" s="131"/>
      <c r="F75" s="34" t="s">
        <v>62</v>
      </c>
      <c r="G75" s="124"/>
      <c r="H75" s="40"/>
      <c r="I75" s="40"/>
      <c r="J75" s="40"/>
      <c r="K75" s="126"/>
      <c r="L75" s="126"/>
    </row>
    <row r="76" spans="5:12" ht="15.75" hidden="1">
      <c r="E76" s="131"/>
      <c r="F76" s="33" t="s">
        <v>58</v>
      </c>
      <c r="G76" s="117"/>
      <c r="H76" s="41"/>
      <c r="I76" s="41"/>
      <c r="J76" s="41"/>
      <c r="K76" s="119">
        <v>569.35</v>
      </c>
      <c r="L76" s="119"/>
    </row>
    <row r="77" spans="5:12" ht="111" hidden="1" thickBot="1">
      <c r="E77" s="132"/>
      <c r="F77" s="38" t="s">
        <v>63</v>
      </c>
      <c r="G77" s="118"/>
      <c r="H77" s="42"/>
      <c r="I77" s="42"/>
      <c r="J77" s="42"/>
      <c r="K77" s="120"/>
      <c r="L77" s="120"/>
    </row>
    <row r="78" spans="5:12" ht="12.75" hidden="1">
      <c r="E78" s="21"/>
      <c r="F78" s="21"/>
      <c r="G78" s="21"/>
      <c r="H78" s="21"/>
      <c r="I78" s="21"/>
      <c r="J78" s="21"/>
      <c r="K78" s="21"/>
      <c r="L78" s="21"/>
    </row>
    <row r="79" ht="12.75" hidden="1">
      <c r="E79" s="1"/>
    </row>
    <row r="80" spans="5:11" ht="16.5" hidden="1" thickBot="1">
      <c r="E80" s="7" t="s">
        <v>25</v>
      </c>
      <c r="F80" s="93" t="s">
        <v>26</v>
      </c>
      <c r="G80" s="94"/>
      <c r="H80" s="94"/>
      <c r="I80" s="94"/>
      <c r="J80" s="94"/>
      <c r="K80" s="95"/>
    </row>
    <row r="81" spans="5:11" ht="16.5" hidden="1" thickBot="1">
      <c r="E81" s="8" t="s">
        <v>27</v>
      </c>
      <c r="F81" s="93">
        <v>6632004667</v>
      </c>
      <c r="G81" s="94"/>
      <c r="H81" s="94"/>
      <c r="I81" s="94"/>
      <c r="J81" s="94"/>
      <c r="K81" s="95"/>
    </row>
    <row r="82" spans="5:11" ht="16.5" hidden="1" thickBot="1">
      <c r="E82" s="8" t="s">
        <v>28</v>
      </c>
      <c r="F82" s="93">
        <v>663201001</v>
      </c>
      <c r="G82" s="94"/>
      <c r="H82" s="94"/>
      <c r="I82" s="94"/>
      <c r="J82" s="94"/>
      <c r="K82" s="95"/>
    </row>
    <row r="83" spans="5:11" ht="16.5" hidden="1" thickBot="1">
      <c r="E83" s="8" t="s">
        <v>29</v>
      </c>
      <c r="F83" s="93" t="s">
        <v>30</v>
      </c>
      <c r="G83" s="94"/>
      <c r="H83" s="94"/>
      <c r="I83" s="94"/>
      <c r="J83" s="94"/>
      <c r="K83" s="95"/>
    </row>
    <row r="84" spans="5:8" ht="25.5" hidden="1">
      <c r="E84" s="9" t="s">
        <v>65</v>
      </c>
      <c r="F84" s="87" t="s">
        <v>66</v>
      </c>
      <c r="G84" s="82"/>
      <c r="H84" s="83"/>
    </row>
    <row r="85" spans="5:8" ht="26.25" hidden="1" thickBot="1">
      <c r="E85" s="8" t="s">
        <v>67</v>
      </c>
      <c r="F85" s="84"/>
      <c r="G85" s="85"/>
      <c r="H85" s="86"/>
    </row>
    <row r="86" spans="5:8" ht="26.25" hidden="1" thickBot="1">
      <c r="E86" s="8" t="s">
        <v>33</v>
      </c>
      <c r="F86" s="61"/>
      <c r="G86" s="79"/>
      <c r="H86" s="80"/>
    </row>
    <row r="87" spans="5:8" ht="13.5" hidden="1" thickBot="1">
      <c r="E87" s="8" t="s">
        <v>68</v>
      </c>
      <c r="F87" s="61"/>
      <c r="G87" s="79"/>
      <c r="H87" s="80"/>
    </row>
    <row r="88" spans="5:8" ht="13.5" hidden="1" thickBot="1">
      <c r="E88" s="8" t="s">
        <v>37</v>
      </c>
      <c r="F88" s="87"/>
      <c r="G88" s="82"/>
      <c r="H88" s="83"/>
    </row>
    <row r="89" spans="5:11" ht="25.5" hidden="1">
      <c r="E89" s="9" t="s">
        <v>69</v>
      </c>
      <c r="F89" s="87" t="s">
        <v>66</v>
      </c>
      <c r="G89" s="82"/>
      <c r="H89" s="82"/>
      <c r="I89" s="82"/>
      <c r="J89" s="82"/>
      <c r="K89" s="83"/>
    </row>
    <row r="90" spans="5:11" ht="13.5" hidden="1" thickBot="1">
      <c r="E90" s="8" t="s">
        <v>70</v>
      </c>
      <c r="F90" s="84"/>
      <c r="G90" s="85"/>
      <c r="H90" s="85"/>
      <c r="I90" s="85"/>
      <c r="J90" s="85"/>
      <c r="K90" s="86"/>
    </row>
    <row r="91" ht="12.75" hidden="1">
      <c r="E91" s="1"/>
    </row>
    <row r="92" spans="5:11" ht="16.5" hidden="1" thickBot="1">
      <c r="E92" s="7" t="s">
        <v>71</v>
      </c>
      <c r="F92" s="93" t="s">
        <v>26</v>
      </c>
      <c r="G92" s="94"/>
      <c r="H92" s="94"/>
      <c r="I92" s="94"/>
      <c r="J92" s="94"/>
      <c r="K92" s="95"/>
    </row>
    <row r="93" spans="5:11" ht="16.5" hidden="1" thickBot="1">
      <c r="E93" s="8" t="s">
        <v>72</v>
      </c>
      <c r="F93" s="93">
        <v>6632004667</v>
      </c>
      <c r="G93" s="94"/>
      <c r="H93" s="94"/>
      <c r="I93" s="94"/>
      <c r="J93" s="94"/>
      <c r="K93" s="95"/>
    </row>
    <row r="94" spans="5:11" ht="16.5" hidden="1" thickBot="1">
      <c r="E94" s="8" t="s">
        <v>73</v>
      </c>
      <c r="F94" s="93">
        <v>663201001</v>
      </c>
      <c r="G94" s="94"/>
      <c r="H94" s="94"/>
      <c r="I94" s="94"/>
      <c r="J94" s="94"/>
      <c r="K94" s="95"/>
    </row>
    <row r="95" spans="5:11" ht="16.5" hidden="1" thickBot="1">
      <c r="E95" s="8" t="s">
        <v>74</v>
      </c>
      <c r="F95" s="93" t="s">
        <v>30</v>
      </c>
      <c r="G95" s="94"/>
      <c r="H95" s="94"/>
      <c r="I95" s="94"/>
      <c r="J95" s="94"/>
      <c r="K95" s="95"/>
    </row>
    <row r="96" spans="5:8" ht="25.5" hidden="1">
      <c r="E96" s="9" t="s">
        <v>75</v>
      </c>
      <c r="F96" s="87"/>
      <c r="G96" s="82"/>
      <c r="H96" s="83"/>
    </row>
    <row r="97" spans="5:8" ht="13.5" hidden="1" thickBot="1">
      <c r="E97" s="8" t="s">
        <v>76</v>
      </c>
      <c r="F97" s="84"/>
      <c r="G97" s="85"/>
      <c r="H97" s="86"/>
    </row>
    <row r="98" spans="5:8" ht="26.25" hidden="1" thickBot="1">
      <c r="E98" s="8" t="s">
        <v>77</v>
      </c>
      <c r="F98" s="61"/>
      <c r="G98" s="79"/>
      <c r="H98" s="80"/>
    </row>
    <row r="99" spans="5:8" ht="13.5" hidden="1" thickBot="1">
      <c r="E99" s="8" t="s">
        <v>78</v>
      </c>
      <c r="F99" s="61"/>
      <c r="G99" s="79"/>
      <c r="H99" s="80"/>
    </row>
    <row r="100" spans="5:8" ht="13.5" hidden="1" thickBot="1">
      <c r="E100" s="8" t="s">
        <v>79</v>
      </c>
      <c r="F100" s="87"/>
      <c r="G100" s="82"/>
      <c r="H100" s="83"/>
    </row>
    <row r="101" spans="5:11" ht="26.25" hidden="1" thickBot="1">
      <c r="E101" s="8" t="s">
        <v>80</v>
      </c>
      <c r="F101" s="61" t="s">
        <v>66</v>
      </c>
      <c r="G101" s="79"/>
      <c r="H101" s="79"/>
      <c r="I101" s="79"/>
      <c r="J101" s="79"/>
      <c r="K101" s="80"/>
    </row>
    <row r="102" ht="12.75" hidden="1">
      <c r="E102" s="1"/>
    </row>
    <row r="103" ht="12.75" hidden="1">
      <c r="E103" s="1"/>
    </row>
    <row r="104" ht="12.75" hidden="1">
      <c r="E104" s="1"/>
    </row>
    <row r="105" ht="12.75" hidden="1">
      <c r="J105" s="3" t="s">
        <v>81</v>
      </c>
    </row>
    <row r="106" ht="12.75" hidden="1">
      <c r="E106" s="1"/>
    </row>
    <row r="107" spans="5:10" ht="12.75" hidden="1">
      <c r="E107" s="74" t="s">
        <v>8</v>
      </c>
      <c r="F107" s="74"/>
      <c r="G107" s="74"/>
      <c r="H107" s="74"/>
      <c r="I107" s="74"/>
      <c r="J107" s="74"/>
    </row>
    <row r="108" spans="3:10" ht="12.75" hidden="1">
      <c r="C108" s="74" t="s">
        <v>82</v>
      </c>
      <c r="D108" s="74"/>
      <c r="E108" s="74"/>
      <c r="F108" s="74"/>
      <c r="G108" s="74"/>
      <c r="H108" s="74"/>
      <c r="I108" s="74"/>
      <c r="J108" s="74"/>
    </row>
    <row r="109" spans="2:10" ht="12.75" hidden="1">
      <c r="B109" s="74" t="s">
        <v>83</v>
      </c>
      <c r="C109" s="74"/>
      <c r="D109" s="74"/>
      <c r="E109" s="74"/>
      <c r="F109" s="74"/>
      <c r="G109" s="74"/>
      <c r="H109" s="74"/>
      <c r="I109" s="74"/>
      <c r="J109" s="74"/>
    </row>
    <row r="110" ht="12.75" hidden="1">
      <c r="E110" s="1"/>
    </row>
    <row r="111" spans="5:6" ht="13.5" hidden="1" thickBot="1">
      <c r="E111" s="7" t="s">
        <v>84</v>
      </c>
      <c r="F111" s="43"/>
    </row>
    <row r="112" spans="5:6" ht="13.5" hidden="1" thickBot="1">
      <c r="E112" s="8" t="s">
        <v>85</v>
      </c>
      <c r="F112" s="31"/>
    </row>
    <row r="113" spans="5:6" ht="13.5" hidden="1" thickBot="1">
      <c r="E113" s="8" t="s">
        <v>86</v>
      </c>
      <c r="F113" s="31"/>
    </row>
    <row r="114" spans="5:6" ht="13.5" hidden="1" thickBot="1">
      <c r="E114" s="8" t="s">
        <v>87</v>
      </c>
      <c r="F114" s="31"/>
    </row>
    <row r="115" spans="5:6" ht="25.5" hidden="1">
      <c r="E115" s="9" t="s">
        <v>88</v>
      </c>
      <c r="F115" s="58"/>
    </row>
    <row r="116" spans="5:6" ht="13.5" hidden="1" thickBot="1">
      <c r="E116" s="8" t="s">
        <v>89</v>
      </c>
      <c r="F116" s="60"/>
    </row>
    <row r="117" spans="5:6" ht="26.25" hidden="1" thickBot="1">
      <c r="E117" s="8" t="s">
        <v>90</v>
      </c>
      <c r="F117" s="31"/>
    </row>
    <row r="118" spans="5:6" ht="13.5" hidden="1" thickBot="1">
      <c r="E118" s="8" t="s">
        <v>91</v>
      </c>
      <c r="F118" s="31"/>
    </row>
    <row r="119" spans="5:6" ht="13.5" hidden="1" thickBot="1">
      <c r="E119" s="8" t="s">
        <v>92</v>
      </c>
      <c r="F119" s="31"/>
    </row>
    <row r="120" spans="5:6" ht="13.5" hidden="1" thickBot="1">
      <c r="E120" s="8" t="s">
        <v>93</v>
      </c>
      <c r="F120" s="31" t="s">
        <v>94</v>
      </c>
    </row>
    <row r="121" spans="5:6" ht="12.75" hidden="1">
      <c r="E121" s="9" t="s">
        <v>95</v>
      </c>
      <c r="F121" s="58"/>
    </row>
    <row r="122" spans="5:6" ht="13.5" hidden="1" thickBot="1">
      <c r="E122" s="8" t="s">
        <v>96</v>
      </c>
      <c r="F122" s="60"/>
    </row>
    <row r="123" spans="5:6" ht="12.75" hidden="1">
      <c r="E123" s="9" t="s">
        <v>95</v>
      </c>
      <c r="F123" s="58"/>
    </row>
    <row r="124" spans="5:6" ht="13.5" hidden="1" thickBot="1">
      <c r="E124" s="8" t="s">
        <v>97</v>
      </c>
      <c r="F124" s="60"/>
    </row>
    <row r="125" ht="12.75" hidden="1">
      <c r="E125" s="1"/>
    </row>
    <row r="126" spans="5:6" ht="13.5" hidden="1" thickBot="1">
      <c r="E126" s="7" t="s">
        <v>84</v>
      </c>
      <c r="F126" s="43"/>
    </row>
    <row r="127" spans="5:6" ht="13.5" hidden="1" thickBot="1">
      <c r="E127" s="8" t="s">
        <v>85</v>
      </c>
      <c r="F127" s="31"/>
    </row>
    <row r="128" spans="5:6" ht="13.5" hidden="1" thickBot="1">
      <c r="E128" s="8" t="s">
        <v>86</v>
      </c>
      <c r="F128" s="31"/>
    </row>
    <row r="129" spans="5:6" ht="13.5" hidden="1" thickBot="1">
      <c r="E129" s="8" t="s">
        <v>87</v>
      </c>
      <c r="F129" s="31"/>
    </row>
    <row r="130" spans="5:6" ht="12.75" hidden="1">
      <c r="E130" s="9" t="s">
        <v>98</v>
      </c>
      <c r="F130" s="58"/>
    </row>
    <row r="131" spans="5:6" ht="13.5" hidden="1" thickBot="1">
      <c r="E131" s="8" t="s">
        <v>99</v>
      </c>
      <c r="F131" s="60"/>
    </row>
    <row r="132" spans="5:6" ht="26.25" hidden="1" thickBot="1">
      <c r="E132" s="8" t="s">
        <v>90</v>
      </c>
      <c r="F132" s="31"/>
    </row>
    <row r="133" spans="5:6" ht="13.5" hidden="1" thickBot="1">
      <c r="E133" s="8" t="s">
        <v>100</v>
      </c>
      <c r="F133" s="31"/>
    </row>
    <row r="134" spans="5:6" ht="13.5" hidden="1" thickBot="1">
      <c r="E134" s="8" t="s">
        <v>92</v>
      </c>
      <c r="F134" s="31"/>
    </row>
    <row r="135" spans="5:6" ht="13.5" hidden="1" thickBot="1">
      <c r="E135" s="8" t="s">
        <v>93</v>
      </c>
      <c r="F135" s="31" t="s">
        <v>94</v>
      </c>
    </row>
    <row r="136" spans="5:6" ht="12.75" hidden="1">
      <c r="E136" s="9" t="s">
        <v>101</v>
      </c>
      <c r="F136" s="58"/>
    </row>
    <row r="137" spans="5:6" ht="13.5" hidden="1" thickBot="1">
      <c r="E137" s="8" t="s">
        <v>102</v>
      </c>
      <c r="F137" s="60"/>
    </row>
    <row r="138" ht="12.75" hidden="1">
      <c r="E138" s="1"/>
    </row>
    <row r="139" ht="12.75" hidden="1">
      <c r="E139" s="1"/>
    </row>
    <row r="140" ht="12.75" hidden="1">
      <c r="E140" s="1"/>
    </row>
    <row r="141" ht="12.75" hidden="1">
      <c r="J141" s="3" t="s">
        <v>103</v>
      </c>
    </row>
    <row r="142" ht="12.75" hidden="1">
      <c r="E142" s="1"/>
    </row>
    <row r="143" spans="5:10" ht="12.75" hidden="1">
      <c r="E143" s="74" t="s">
        <v>8</v>
      </c>
      <c r="F143" s="74"/>
      <c r="G143" s="74"/>
      <c r="H143" s="74"/>
      <c r="I143" s="74"/>
      <c r="J143" s="74"/>
    </row>
    <row r="144" spans="3:10" ht="12.75" hidden="1">
      <c r="C144" s="74" t="s">
        <v>104</v>
      </c>
      <c r="D144" s="74"/>
      <c r="E144" s="74"/>
      <c r="F144" s="74"/>
      <c r="G144" s="74"/>
      <c r="H144" s="74"/>
      <c r="I144" s="74"/>
      <c r="J144" s="74"/>
    </row>
    <row r="145" ht="12.75" hidden="1">
      <c r="E145" s="1"/>
    </row>
    <row r="146" spans="5:11" ht="16.5" hidden="1" thickBot="1">
      <c r="E146" s="7" t="s">
        <v>84</v>
      </c>
      <c r="F146" s="93" t="s">
        <v>26</v>
      </c>
      <c r="G146" s="94"/>
      <c r="H146" s="94"/>
      <c r="I146" s="94"/>
      <c r="J146" s="94"/>
      <c r="K146" s="95"/>
    </row>
    <row r="147" spans="5:11" ht="16.5" hidden="1" thickBot="1">
      <c r="E147" s="8" t="s">
        <v>85</v>
      </c>
      <c r="F147" s="93">
        <v>6632004667</v>
      </c>
      <c r="G147" s="94"/>
      <c r="H147" s="94"/>
      <c r="I147" s="94"/>
      <c r="J147" s="94"/>
      <c r="K147" s="95"/>
    </row>
    <row r="148" spans="5:11" ht="16.5" hidden="1" thickBot="1">
      <c r="E148" s="8" t="s">
        <v>86</v>
      </c>
      <c r="F148" s="93">
        <v>663201001</v>
      </c>
      <c r="G148" s="94"/>
      <c r="H148" s="94"/>
      <c r="I148" s="94"/>
      <c r="J148" s="94"/>
      <c r="K148" s="95"/>
    </row>
    <row r="149" spans="5:11" ht="16.5" hidden="1" thickBot="1">
      <c r="E149" s="8" t="s">
        <v>87</v>
      </c>
      <c r="F149" s="96" t="s">
        <v>30</v>
      </c>
      <c r="G149" s="97"/>
      <c r="H149" s="97"/>
      <c r="I149" s="97"/>
      <c r="J149" s="97"/>
      <c r="K149" s="98"/>
    </row>
    <row r="150" spans="5:11" ht="25.5" hidden="1">
      <c r="E150" s="29" t="s">
        <v>105</v>
      </c>
      <c r="F150" s="87"/>
      <c r="G150" s="82"/>
      <c r="H150" s="82"/>
      <c r="I150" s="82"/>
      <c r="J150" s="82"/>
      <c r="K150" s="83"/>
    </row>
    <row r="151" spans="5:11" ht="13.5" hidden="1" thickBot="1">
      <c r="E151" s="30" t="s">
        <v>106</v>
      </c>
      <c r="F151" s="84"/>
      <c r="G151" s="85"/>
      <c r="H151" s="85"/>
      <c r="I151" s="85"/>
      <c r="J151" s="85"/>
      <c r="K151" s="86"/>
    </row>
    <row r="152" spans="5:11" ht="26.25" hidden="1" thickBot="1">
      <c r="E152" s="30" t="s">
        <v>90</v>
      </c>
      <c r="F152" s="61"/>
      <c r="G152" s="79"/>
      <c r="H152" s="79"/>
      <c r="I152" s="79"/>
      <c r="J152" s="79"/>
      <c r="K152" s="80"/>
    </row>
    <row r="153" spans="5:11" ht="13.5" hidden="1" thickBot="1">
      <c r="E153" s="30" t="s">
        <v>107</v>
      </c>
      <c r="F153" s="115"/>
      <c r="G153" s="89"/>
      <c r="H153" s="89"/>
      <c r="I153" s="89"/>
      <c r="J153" s="89"/>
      <c r="K153" s="116"/>
    </row>
    <row r="154" spans="5:11" ht="13.5" hidden="1" thickBot="1">
      <c r="E154" s="30" t="s">
        <v>92</v>
      </c>
      <c r="F154" s="61"/>
      <c r="G154" s="79"/>
      <c r="H154" s="79"/>
      <c r="I154" s="79"/>
      <c r="J154" s="79"/>
      <c r="K154" s="80"/>
    </row>
    <row r="155" spans="5:11" ht="13.5" hidden="1" thickBot="1">
      <c r="E155" s="30" t="s">
        <v>93</v>
      </c>
      <c r="F155" s="61" t="s">
        <v>94</v>
      </c>
      <c r="G155" s="79"/>
      <c r="H155" s="79"/>
      <c r="I155" s="79"/>
      <c r="J155" s="79"/>
      <c r="K155" s="80"/>
    </row>
    <row r="156" spans="5:11" ht="12.75" hidden="1">
      <c r="E156" s="29" t="s">
        <v>108</v>
      </c>
      <c r="F156" s="87" t="s">
        <v>66</v>
      </c>
      <c r="G156" s="82"/>
      <c r="H156" s="82"/>
      <c r="I156" s="82"/>
      <c r="J156" s="82"/>
      <c r="K156" s="83"/>
    </row>
    <row r="157" spans="5:11" ht="13.5" hidden="1" thickBot="1">
      <c r="E157" s="30" t="s">
        <v>109</v>
      </c>
      <c r="F157" s="84"/>
      <c r="G157" s="85"/>
      <c r="H157" s="85"/>
      <c r="I157" s="85"/>
      <c r="J157" s="85"/>
      <c r="K157" s="86"/>
    </row>
    <row r="158" ht="12.75" hidden="1">
      <c r="E158" s="1"/>
    </row>
    <row r="159" ht="12.75" hidden="1">
      <c r="J159" s="3" t="s">
        <v>110</v>
      </c>
    </row>
    <row r="160" ht="12.75" hidden="1">
      <c r="E160" s="1"/>
    </row>
    <row r="161" spans="5:10" ht="12.75" hidden="1">
      <c r="E161" s="74" t="s">
        <v>8</v>
      </c>
      <c r="F161" s="74"/>
      <c r="G161" s="74"/>
      <c r="H161" s="74"/>
      <c r="I161" s="74"/>
      <c r="J161" s="74"/>
    </row>
    <row r="162" spans="3:10" ht="12.75" hidden="1">
      <c r="C162" s="74" t="s">
        <v>111</v>
      </c>
      <c r="D162" s="74"/>
      <c r="E162" s="74"/>
      <c r="F162" s="74"/>
      <c r="G162" s="74"/>
      <c r="H162" s="74"/>
      <c r="I162" s="74"/>
      <c r="J162" s="74"/>
    </row>
    <row r="163" spans="2:10" ht="12.75" hidden="1">
      <c r="B163" s="74" t="s">
        <v>112</v>
      </c>
      <c r="C163" s="74"/>
      <c r="D163" s="74"/>
      <c r="E163" s="74"/>
      <c r="F163" s="74"/>
      <c r="G163" s="74"/>
      <c r="H163" s="74"/>
      <c r="I163" s="74"/>
      <c r="J163" s="74"/>
    </row>
    <row r="164" spans="4:10" ht="12.75" hidden="1">
      <c r="D164" s="74" t="s">
        <v>113</v>
      </c>
      <c r="E164" s="74"/>
      <c r="F164" s="74"/>
      <c r="G164" s="74"/>
      <c r="H164" s="74"/>
      <c r="I164" s="74"/>
      <c r="J164" s="74"/>
    </row>
    <row r="165" ht="12.75" hidden="1">
      <c r="E165" s="1"/>
    </row>
    <row r="166" spans="5:11" ht="20.25" customHeight="1" hidden="1">
      <c r="E166" s="7" t="s">
        <v>114</v>
      </c>
      <c r="F166" s="93" t="s">
        <v>26</v>
      </c>
      <c r="G166" s="94"/>
      <c r="H166" s="94"/>
      <c r="I166" s="94"/>
      <c r="J166" s="94"/>
      <c r="K166" s="95"/>
    </row>
    <row r="167" spans="5:11" ht="16.5" hidden="1" thickBot="1">
      <c r="E167" s="8" t="s">
        <v>115</v>
      </c>
      <c r="F167" s="93">
        <v>6632004667</v>
      </c>
      <c r="G167" s="94"/>
      <c r="H167" s="94"/>
      <c r="I167" s="94"/>
      <c r="J167" s="94"/>
      <c r="K167" s="95"/>
    </row>
    <row r="168" spans="5:11" ht="16.5" hidden="1" thickBot="1">
      <c r="E168" s="8" t="s">
        <v>116</v>
      </c>
      <c r="F168" s="93">
        <v>663201001</v>
      </c>
      <c r="G168" s="94"/>
      <c r="H168" s="94"/>
      <c r="I168" s="94"/>
      <c r="J168" s="94"/>
      <c r="K168" s="95"/>
    </row>
    <row r="169" spans="5:11" ht="16.5" hidden="1" thickBot="1">
      <c r="E169" s="8" t="s">
        <v>117</v>
      </c>
      <c r="F169" s="96" t="s">
        <v>30</v>
      </c>
      <c r="G169" s="97"/>
      <c r="H169" s="97"/>
      <c r="I169" s="97"/>
      <c r="J169" s="97"/>
      <c r="K169" s="98"/>
    </row>
    <row r="170" spans="5:11" ht="16.5" hidden="1" thickBot="1">
      <c r="E170" s="8" t="s">
        <v>118</v>
      </c>
      <c r="F170" s="93" t="s">
        <v>36</v>
      </c>
      <c r="G170" s="94"/>
      <c r="H170" s="94"/>
      <c r="I170" s="94"/>
      <c r="J170" s="94"/>
      <c r="K170" s="95"/>
    </row>
    <row r="171" ht="12.75" hidden="1">
      <c r="D171" s="1"/>
    </row>
    <row r="172" spans="4:6" ht="13.5" hidden="1" thickBot="1">
      <c r="D172" s="7" t="s">
        <v>119</v>
      </c>
      <c r="E172" s="43" t="s">
        <v>120</v>
      </c>
      <c r="F172" s="43" t="s">
        <v>121</v>
      </c>
    </row>
    <row r="173" spans="4:6" ht="12.75" hidden="1">
      <c r="D173" s="44"/>
      <c r="E173" s="28" t="s">
        <v>122</v>
      </c>
      <c r="F173" s="58" t="s">
        <v>123</v>
      </c>
    </row>
    <row r="174" spans="4:6" ht="13.5" hidden="1" thickBot="1">
      <c r="D174" s="8"/>
      <c r="E174" s="31" t="s">
        <v>124</v>
      </c>
      <c r="F174" s="60"/>
    </row>
    <row r="175" spans="4:6" ht="16.5" hidden="1" thickBot="1">
      <c r="D175" s="8" t="s">
        <v>125</v>
      </c>
      <c r="E175" s="31" t="s">
        <v>126</v>
      </c>
      <c r="F175" s="45">
        <v>196983.78</v>
      </c>
    </row>
    <row r="176" spans="4:6" ht="12.75" hidden="1">
      <c r="D176" s="44" t="s">
        <v>127</v>
      </c>
      <c r="E176" s="28" t="s">
        <v>128</v>
      </c>
      <c r="F176" s="101">
        <v>1442.77</v>
      </c>
    </row>
    <row r="177" spans="4:6" ht="13.5" hidden="1" thickBot="1">
      <c r="D177" s="8"/>
      <c r="E177" s="31" t="s">
        <v>129</v>
      </c>
      <c r="F177" s="102"/>
    </row>
    <row r="178" spans="4:6" ht="16.5" hidden="1" thickBot="1">
      <c r="D178" s="8" t="s">
        <v>130</v>
      </c>
      <c r="E178" s="31" t="s">
        <v>131</v>
      </c>
      <c r="F178" s="45">
        <f>F176/F179*1000</f>
        <v>4.3067761194029845</v>
      </c>
    </row>
    <row r="179" spans="4:6" ht="16.5" hidden="1" thickBot="1">
      <c r="D179" s="8" t="s">
        <v>132</v>
      </c>
      <c r="E179" s="31" t="s">
        <v>133</v>
      </c>
      <c r="F179" s="45">
        <f>185000+150000</f>
        <v>335000</v>
      </c>
    </row>
    <row r="180" spans="4:6" ht="12.75" hidden="1">
      <c r="D180" s="44" t="s">
        <v>134</v>
      </c>
      <c r="E180" s="28" t="s">
        <v>135</v>
      </c>
      <c r="F180" s="108" t="s">
        <v>12</v>
      </c>
    </row>
    <row r="181" spans="4:6" ht="13.5" hidden="1" thickBot="1">
      <c r="D181" s="8"/>
      <c r="E181" s="31" t="s">
        <v>136</v>
      </c>
      <c r="F181" s="102"/>
    </row>
    <row r="182" spans="4:6" ht="16.5" hidden="1" thickBot="1">
      <c r="D182" s="8" t="s">
        <v>137</v>
      </c>
      <c r="E182" s="31" t="s">
        <v>138</v>
      </c>
      <c r="F182" s="45">
        <v>5301.85</v>
      </c>
    </row>
    <row r="183" spans="4:6" ht="16.5" hidden="1" thickBot="1">
      <c r="D183" s="8" t="s">
        <v>139</v>
      </c>
      <c r="E183" s="31" t="s">
        <v>140</v>
      </c>
      <c r="F183" s="45">
        <v>42</v>
      </c>
    </row>
    <row r="184" spans="4:6" ht="16.5" hidden="1" thickBot="1">
      <c r="D184" s="8" t="s">
        <v>141</v>
      </c>
      <c r="E184" s="31" t="s">
        <v>142</v>
      </c>
      <c r="F184" s="45">
        <f>F182/F183/12*1000</f>
        <v>10519.543650793652</v>
      </c>
    </row>
    <row r="185" spans="4:6" ht="12.75" hidden="1">
      <c r="D185" s="44" t="s">
        <v>143</v>
      </c>
      <c r="E185" s="28" t="s">
        <v>144</v>
      </c>
      <c r="F185" s="101">
        <v>1601.16</v>
      </c>
    </row>
    <row r="186" spans="4:6" ht="13.5" hidden="1" thickBot="1">
      <c r="D186" s="8"/>
      <c r="E186" s="31" t="s">
        <v>145</v>
      </c>
      <c r="F186" s="102"/>
    </row>
    <row r="187" spans="4:6" ht="12.75" hidden="1">
      <c r="D187" s="44" t="s">
        <v>146</v>
      </c>
      <c r="E187" s="28" t="s">
        <v>147</v>
      </c>
      <c r="F187" s="101">
        <v>3281</v>
      </c>
    </row>
    <row r="188" spans="4:6" ht="13.5" hidden="1" thickBot="1">
      <c r="D188" s="8"/>
      <c r="E188" s="31" t="s">
        <v>148</v>
      </c>
      <c r="F188" s="102"/>
    </row>
    <row r="189" spans="4:6" ht="12.75" hidden="1">
      <c r="D189" s="44" t="s">
        <v>149</v>
      </c>
      <c r="E189" s="28" t="s">
        <v>150</v>
      </c>
      <c r="F189" s="101">
        <v>3526.67</v>
      </c>
    </row>
    <row r="190" spans="4:6" ht="13.5" hidden="1" thickBot="1">
      <c r="D190" s="8"/>
      <c r="E190" s="31" t="s">
        <v>151</v>
      </c>
      <c r="F190" s="102"/>
    </row>
    <row r="191" spans="4:6" ht="12.75" hidden="1">
      <c r="D191" s="44" t="s">
        <v>152</v>
      </c>
      <c r="E191" s="28" t="s">
        <v>153</v>
      </c>
      <c r="F191" s="108" t="s">
        <v>12</v>
      </c>
    </row>
    <row r="192" spans="4:6" ht="13.5" hidden="1" thickBot="1">
      <c r="D192" s="8"/>
      <c r="E192" s="31" t="s">
        <v>148</v>
      </c>
      <c r="F192" s="102"/>
    </row>
    <row r="193" spans="4:6" ht="12.75" hidden="1">
      <c r="D193" s="44" t="s">
        <v>154</v>
      </c>
      <c r="E193" s="28" t="s">
        <v>155</v>
      </c>
      <c r="F193" s="108" t="s">
        <v>12</v>
      </c>
    </row>
    <row r="194" spans="4:6" ht="13.5" hidden="1" thickBot="1">
      <c r="D194" s="8"/>
      <c r="E194" s="31" t="s">
        <v>148</v>
      </c>
      <c r="F194" s="102"/>
    </row>
    <row r="195" spans="4:6" ht="12.75" hidden="1">
      <c r="D195" s="44" t="s">
        <v>156</v>
      </c>
      <c r="E195" s="28" t="s">
        <v>157</v>
      </c>
      <c r="F195" s="101">
        <v>1363.15</v>
      </c>
    </row>
    <row r="196" spans="4:6" ht="12.75" hidden="1">
      <c r="D196" s="9"/>
      <c r="E196" s="28" t="s">
        <v>158</v>
      </c>
      <c r="F196" s="107"/>
    </row>
    <row r="197" spans="4:6" ht="12.75" hidden="1">
      <c r="D197" s="9"/>
      <c r="E197" s="28" t="s">
        <v>159</v>
      </c>
      <c r="F197" s="107"/>
    </row>
    <row r="198" spans="4:6" ht="13.5" hidden="1" thickBot="1">
      <c r="D198" s="8"/>
      <c r="E198" s="31" t="s">
        <v>160</v>
      </c>
      <c r="F198" s="102"/>
    </row>
    <row r="199" spans="4:6" ht="12.75" hidden="1">
      <c r="D199" s="44" t="s">
        <v>161</v>
      </c>
      <c r="E199" s="28" t="s">
        <v>162</v>
      </c>
      <c r="F199" s="108" t="s">
        <v>12</v>
      </c>
    </row>
    <row r="200" spans="4:6" ht="12.75" hidden="1">
      <c r="D200" s="9"/>
      <c r="E200" s="28" t="s">
        <v>163</v>
      </c>
      <c r="F200" s="113"/>
    </row>
    <row r="201" spans="4:6" ht="13.5" hidden="1" thickBot="1">
      <c r="D201" s="8"/>
      <c r="E201" s="31" t="s">
        <v>164</v>
      </c>
      <c r="F201" s="114"/>
    </row>
    <row r="202" spans="4:6" ht="15.75" hidden="1" thickBot="1">
      <c r="D202" s="8" t="s">
        <v>165</v>
      </c>
      <c r="E202" s="31" t="s">
        <v>166</v>
      </c>
      <c r="F202" s="46" t="s">
        <v>12</v>
      </c>
    </row>
    <row r="203" spans="4:6" ht="15.75" hidden="1" thickBot="1">
      <c r="D203" s="8" t="s">
        <v>167</v>
      </c>
      <c r="E203" s="31" t="s">
        <v>168</v>
      </c>
      <c r="F203" s="46" t="s">
        <v>12</v>
      </c>
    </row>
    <row r="204" spans="4:6" ht="12.75" hidden="1">
      <c r="D204" s="44" t="s">
        <v>169</v>
      </c>
      <c r="E204" s="28" t="s">
        <v>170</v>
      </c>
      <c r="F204" s="101">
        <v>761.65</v>
      </c>
    </row>
    <row r="205" spans="4:6" ht="13.5" hidden="1" thickBot="1">
      <c r="D205" s="8"/>
      <c r="E205" s="31" t="s">
        <v>171</v>
      </c>
      <c r="F205" s="102"/>
    </row>
    <row r="206" spans="4:6" ht="12.75" hidden="1">
      <c r="D206" s="44"/>
      <c r="E206" s="28" t="s">
        <v>172</v>
      </c>
      <c r="F206" s="101">
        <f>F204*0.388</f>
        <v>295.5202</v>
      </c>
    </row>
    <row r="207" spans="4:6" ht="13.5" hidden="1" thickBot="1">
      <c r="D207" s="8"/>
      <c r="E207" s="31" t="s">
        <v>173</v>
      </c>
      <c r="F207" s="102"/>
    </row>
    <row r="208" spans="4:6" ht="12.75" hidden="1">
      <c r="D208" s="44" t="s">
        <v>174</v>
      </c>
      <c r="E208" s="28" t="s">
        <v>175</v>
      </c>
      <c r="F208" s="101">
        <v>6505.17</v>
      </c>
    </row>
    <row r="209" spans="4:6" ht="13.5" hidden="1" thickBot="1">
      <c r="D209" s="8"/>
      <c r="E209" s="31" t="s">
        <v>171</v>
      </c>
      <c r="F209" s="102"/>
    </row>
    <row r="210" spans="4:6" ht="12.75" hidden="1">
      <c r="D210" s="44"/>
      <c r="E210" s="28" t="s">
        <v>172</v>
      </c>
      <c r="F210" s="101">
        <f>F208*0.387</f>
        <v>2517.50079</v>
      </c>
    </row>
    <row r="211" spans="4:6" ht="13.5" hidden="1" thickBot="1">
      <c r="D211" s="8"/>
      <c r="E211" s="31" t="s">
        <v>173</v>
      </c>
      <c r="F211" s="102"/>
    </row>
    <row r="212" spans="4:6" ht="12.75" hidden="1">
      <c r="D212" s="44" t="s">
        <v>176</v>
      </c>
      <c r="E212" s="28" t="s">
        <v>177</v>
      </c>
      <c r="F212" s="108" t="s">
        <v>12</v>
      </c>
    </row>
    <row r="213" spans="4:6" ht="13.5" hidden="1" thickBot="1">
      <c r="D213" s="8"/>
      <c r="E213" s="31" t="s">
        <v>136</v>
      </c>
      <c r="F213" s="102"/>
    </row>
    <row r="214" spans="4:6" ht="12.75" hidden="1">
      <c r="D214" s="44" t="s">
        <v>178</v>
      </c>
      <c r="E214" s="28" t="s">
        <v>179</v>
      </c>
      <c r="F214" s="108" t="s">
        <v>12</v>
      </c>
    </row>
    <row r="215" spans="4:6" ht="13.5" hidden="1" thickBot="1">
      <c r="D215" s="8"/>
      <c r="E215" s="31" t="s">
        <v>180</v>
      </c>
      <c r="F215" s="102"/>
    </row>
    <row r="216" spans="4:6" ht="15.75" hidden="1" thickBot="1">
      <c r="D216" s="8" t="s">
        <v>181</v>
      </c>
      <c r="E216" s="31" t="s">
        <v>182</v>
      </c>
      <c r="F216" s="46" t="s">
        <v>12</v>
      </c>
    </row>
    <row r="217" spans="4:6" ht="15.75" hidden="1" thickBot="1">
      <c r="D217" s="8" t="s">
        <v>183</v>
      </c>
      <c r="E217" s="31" t="s">
        <v>184</v>
      </c>
      <c r="F217" s="46" t="s">
        <v>12</v>
      </c>
    </row>
    <row r="218" spans="4:6" ht="16.5" hidden="1" thickBot="1">
      <c r="D218" s="8" t="s">
        <v>185</v>
      </c>
      <c r="E218" s="31" t="s">
        <v>186</v>
      </c>
      <c r="F218" s="45">
        <v>592.73</v>
      </c>
    </row>
    <row r="219" spans="4:6" ht="12.75" hidden="1">
      <c r="D219" s="44" t="s">
        <v>187</v>
      </c>
      <c r="E219" s="28" t="s">
        <v>188</v>
      </c>
      <c r="F219" s="101">
        <f>F218+F208+F204+F195+F189+F187+F185+F182+F176+F175</f>
        <v>221359.93</v>
      </c>
    </row>
    <row r="220" spans="4:6" ht="12.75" hidden="1">
      <c r="D220" s="9"/>
      <c r="E220" s="28" t="s">
        <v>189</v>
      </c>
      <c r="F220" s="107"/>
    </row>
    <row r="221" spans="4:6" ht="13.5" hidden="1" thickBot="1">
      <c r="D221" s="8"/>
      <c r="E221" s="31" t="s">
        <v>190</v>
      </c>
      <c r="F221" s="102"/>
    </row>
    <row r="222" spans="4:6" ht="12.75" hidden="1">
      <c r="D222" s="44" t="s">
        <v>191</v>
      </c>
      <c r="E222" s="28" t="s">
        <v>192</v>
      </c>
      <c r="F222" s="108" t="s">
        <v>12</v>
      </c>
    </row>
    <row r="223" spans="4:6" ht="12.75" hidden="1">
      <c r="D223" s="9"/>
      <c r="E223" s="28" t="s">
        <v>193</v>
      </c>
      <c r="F223" s="107"/>
    </row>
    <row r="224" spans="4:6" ht="13.5" hidden="1" thickBot="1">
      <c r="D224" s="8"/>
      <c r="E224" s="31" t="s">
        <v>194</v>
      </c>
      <c r="F224" s="102"/>
    </row>
    <row r="225" spans="4:6" ht="15.75" hidden="1" thickBot="1">
      <c r="D225" s="8" t="s">
        <v>195</v>
      </c>
      <c r="E225" s="31" t="s">
        <v>196</v>
      </c>
      <c r="F225" s="46" t="s">
        <v>12</v>
      </c>
    </row>
    <row r="226" spans="4:6" ht="12.75" hidden="1">
      <c r="D226" s="44" t="s">
        <v>197</v>
      </c>
      <c r="E226" s="28" t="s">
        <v>198</v>
      </c>
      <c r="F226" s="108" t="s">
        <v>12</v>
      </c>
    </row>
    <row r="227" spans="4:6" ht="12.75" hidden="1">
      <c r="D227" s="9"/>
      <c r="E227" s="28" t="s">
        <v>199</v>
      </c>
      <c r="F227" s="107"/>
    </row>
    <row r="228" spans="4:6" ht="25.5" customHeight="1" hidden="1">
      <c r="D228" s="9"/>
      <c r="E228" s="28" t="s">
        <v>200</v>
      </c>
      <c r="F228" s="107"/>
    </row>
    <row r="229" spans="4:6" ht="12.75" hidden="1">
      <c r="D229" s="9"/>
      <c r="E229" s="28" t="s">
        <v>201</v>
      </c>
      <c r="F229" s="107"/>
    </row>
    <row r="230" spans="4:6" ht="13.5" hidden="1" thickBot="1">
      <c r="D230" s="8"/>
      <c r="E230" s="31" t="s">
        <v>202</v>
      </c>
      <c r="F230" s="102"/>
    </row>
    <row r="231" spans="4:6" ht="16.5" hidden="1" thickBot="1">
      <c r="D231" s="8" t="s">
        <v>203</v>
      </c>
      <c r="E231" s="31" t="s">
        <v>204</v>
      </c>
      <c r="F231" s="45">
        <f>F219</f>
        <v>221359.93</v>
      </c>
    </row>
    <row r="232" spans="4:6" ht="12.75" hidden="1">
      <c r="D232" s="44" t="s">
        <v>205</v>
      </c>
      <c r="E232" s="28" t="s">
        <v>206</v>
      </c>
      <c r="F232" s="108" t="s">
        <v>12</v>
      </c>
    </row>
    <row r="233" spans="4:6" ht="13.5" hidden="1" thickBot="1">
      <c r="D233" s="8"/>
      <c r="E233" s="31" t="s">
        <v>207</v>
      </c>
      <c r="F233" s="102"/>
    </row>
    <row r="234" spans="4:6" ht="12.75" hidden="1">
      <c r="D234" s="44" t="s">
        <v>208</v>
      </c>
      <c r="E234" s="28" t="s">
        <v>209</v>
      </c>
      <c r="F234" s="108" t="s">
        <v>12</v>
      </c>
    </row>
    <row r="235" spans="4:6" ht="13.5" hidden="1" thickBot="1">
      <c r="D235" s="8"/>
      <c r="E235" s="31" t="s">
        <v>194</v>
      </c>
      <c r="F235" s="102"/>
    </row>
    <row r="236" spans="4:6" ht="12.75" hidden="1">
      <c r="D236" s="44" t="s">
        <v>210</v>
      </c>
      <c r="E236" s="28" t="s">
        <v>211</v>
      </c>
      <c r="F236" s="101" t="s">
        <v>212</v>
      </c>
    </row>
    <row r="237" spans="4:6" ht="12.75" hidden="1">
      <c r="D237" s="9"/>
      <c r="E237" s="28" t="s">
        <v>213</v>
      </c>
      <c r="F237" s="107"/>
    </row>
    <row r="238" spans="4:6" ht="13.5" hidden="1" thickBot="1">
      <c r="D238" s="8"/>
      <c r="E238" s="31" t="s">
        <v>214</v>
      </c>
      <c r="F238" s="102"/>
    </row>
    <row r="239" spans="4:6" ht="16.5" hidden="1" thickBot="1">
      <c r="D239" s="8" t="s">
        <v>215</v>
      </c>
      <c r="E239" s="31" t="s">
        <v>216</v>
      </c>
      <c r="F239" s="45">
        <v>166.4</v>
      </c>
    </row>
    <row r="240" spans="4:6" ht="15.75" hidden="1" thickBot="1">
      <c r="D240" s="8" t="s">
        <v>217</v>
      </c>
      <c r="E240" s="31" t="s">
        <v>218</v>
      </c>
      <c r="F240" s="46" t="s">
        <v>12</v>
      </c>
    </row>
    <row r="241" spans="4:6" ht="12.75" hidden="1">
      <c r="D241" s="44" t="s">
        <v>219</v>
      </c>
      <c r="E241" s="28" t="s">
        <v>220</v>
      </c>
      <c r="F241" s="101">
        <v>653</v>
      </c>
    </row>
    <row r="242" spans="4:6" ht="13.5" hidden="1" thickBot="1">
      <c r="D242" s="8"/>
      <c r="E242" s="31" t="s">
        <v>221</v>
      </c>
      <c r="F242" s="102"/>
    </row>
    <row r="243" spans="4:6" ht="12.75" hidden="1">
      <c r="D243" s="44" t="s">
        <v>222</v>
      </c>
      <c r="E243" s="28" t="s">
        <v>223</v>
      </c>
      <c r="F243" s="108" t="s">
        <v>12</v>
      </c>
    </row>
    <row r="244" spans="4:6" ht="13.5" hidden="1" thickBot="1">
      <c r="D244" s="8"/>
      <c r="E244" s="31" t="s">
        <v>221</v>
      </c>
      <c r="F244" s="102"/>
    </row>
    <row r="245" spans="4:6" ht="12.75" hidden="1">
      <c r="D245" s="44" t="s">
        <v>224</v>
      </c>
      <c r="E245" s="28" t="s">
        <v>225</v>
      </c>
      <c r="F245" s="101">
        <v>445.227</v>
      </c>
    </row>
    <row r="246" spans="4:6" ht="13.5" hidden="1" thickBot="1">
      <c r="D246" s="8"/>
      <c r="E246" s="31" t="s">
        <v>226</v>
      </c>
      <c r="F246" s="102"/>
    </row>
    <row r="247" spans="4:6" ht="16.5" hidden="1" thickBot="1">
      <c r="D247" s="8" t="s">
        <v>227</v>
      </c>
      <c r="E247" s="31" t="s">
        <v>228</v>
      </c>
      <c r="F247" s="45">
        <f>F245</f>
        <v>445.227</v>
      </c>
    </row>
    <row r="248" spans="4:6" ht="15.75" hidden="1" thickBot="1">
      <c r="D248" s="8" t="s">
        <v>229</v>
      </c>
      <c r="E248" s="31" t="s">
        <v>230</v>
      </c>
      <c r="F248" s="46" t="s">
        <v>12</v>
      </c>
    </row>
    <row r="249" spans="4:6" ht="12.75" hidden="1">
      <c r="D249" s="44" t="s">
        <v>231</v>
      </c>
      <c r="E249" s="28" t="s">
        <v>232</v>
      </c>
      <c r="F249" s="101">
        <v>2.87</v>
      </c>
    </row>
    <row r="250" spans="4:6" ht="13.5" hidden="1" thickBot="1">
      <c r="D250" s="8"/>
      <c r="E250" s="31" t="s">
        <v>233</v>
      </c>
      <c r="F250" s="102"/>
    </row>
    <row r="251" spans="4:6" ht="12.75" hidden="1">
      <c r="D251" s="44" t="s">
        <v>234</v>
      </c>
      <c r="E251" s="28" t="s">
        <v>235</v>
      </c>
      <c r="F251" s="112">
        <f>(301.5+891.56+5.1+9.8+200.4+651.3+500.2+178.7+238.2)/1000</f>
        <v>2.976759999999999</v>
      </c>
    </row>
    <row r="252" spans="4:6" ht="13.5" hidden="1" thickBot="1">
      <c r="D252" s="8"/>
      <c r="E252" s="31" t="s">
        <v>236</v>
      </c>
      <c r="F252" s="111"/>
    </row>
    <row r="253" spans="4:6" ht="12.75" hidden="1">
      <c r="D253" s="44" t="s">
        <v>237</v>
      </c>
      <c r="E253" s="28" t="s">
        <v>238</v>
      </c>
      <c r="F253" s="112">
        <f>(1190.4+286.3+31.7+353.5+71.5+157.7)/1000</f>
        <v>2.0911</v>
      </c>
    </row>
    <row r="254" spans="4:6" ht="13.5" hidden="1" thickBot="1">
      <c r="D254" s="8"/>
      <c r="E254" s="31" t="s">
        <v>239</v>
      </c>
      <c r="F254" s="111"/>
    </row>
    <row r="255" spans="4:6" ht="16.5" hidden="1" thickBot="1">
      <c r="D255" s="8" t="s">
        <v>240</v>
      </c>
      <c r="E255" s="31" t="s">
        <v>241</v>
      </c>
      <c r="F255" s="45">
        <v>1</v>
      </c>
    </row>
    <row r="256" spans="4:6" ht="12.75" hidden="1">
      <c r="D256" s="44" t="s">
        <v>242</v>
      </c>
      <c r="E256" s="28" t="s">
        <v>243</v>
      </c>
      <c r="F256" s="101">
        <v>1</v>
      </c>
    </row>
    <row r="257" spans="4:6" ht="13.5" hidden="1" thickBot="1">
      <c r="D257" s="8"/>
      <c r="E257" s="31" t="s">
        <v>244</v>
      </c>
      <c r="F257" s="102"/>
    </row>
    <row r="258" spans="4:6" ht="15.75" hidden="1" thickBot="1">
      <c r="D258" s="8" t="s">
        <v>245</v>
      </c>
      <c r="E258" s="31" t="s">
        <v>246</v>
      </c>
      <c r="F258" s="46" t="s">
        <v>12</v>
      </c>
    </row>
    <row r="259" spans="4:6" ht="12.75" hidden="1">
      <c r="D259" s="44" t="s">
        <v>247</v>
      </c>
      <c r="E259" s="28" t="s">
        <v>248</v>
      </c>
      <c r="F259" s="101">
        <v>39</v>
      </c>
    </row>
    <row r="260" spans="4:6" ht="13.5" hidden="1" thickBot="1">
      <c r="D260" s="8"/>
      <c r="E260" s="31" t="s">
        <v>249</v>
      </c>
      <c r="F260" s="102"/>
    </row>
    <row r="261" spans="4:6" ht="12.75" hidden="1">
      <c r="D261" s="44" t="s">
        <v>250</v>
      </c>
      <c r="E261" s="28" t="s">
        <v>251</v>
      </c>
      <c r="F261" s="101">
        <f>(56797.4*1.135+71305*0.143)/458.017</f>
        <v>163.01068300958264</v>
      </c>
    </row>
    <row r="262" spans="4:6" ht="12.75" hidden="1">
      <c r="D262" s="9"/>
      <c r="E262" s="28" t="s">
        <v>252</v>
      </c>
      <c r="F262" s="107"/>
    </row>
    <row r="263" spans="4:6" ht="13.5" hidden="1" thickBot="1">
      <c r="D263" s="8"/>
      <c r="E263" s="31" t="s">
        <v>253</v>
      </c>
      <c r="F263" s="102"/>
    </row>
    <row r="264" spans="4:6" ht="12.75" hidden="1">
      <c r="D264" s="44" t="s">
        <v>254</v>
      </c>
      <c r="E264" s="28" t="s">
        <v>255</v>
      </c>
      <c r="F264" s="108" t="s">
        <v>12</v>
      </c>
    </row>
    <row r="265" spans="4:6" ht="13.5" hidden="1" thickBot="1">
      <c r="D265" s="8"/>
      <c r="E265" s="31" t="s">
        <v>256</v>
      </c>
      <c r="F265" s="102"/>
    </row>
    <row r="266" spans="4:6" ht="12.75" hidden="1">
      <c r="D266" s="44" t="s">
        <v>257</v>
      </c>
      <c r="E266" s="28" t="s">
        <v>255</v>
      </c>
      <c r="F266" s="108" t="s">
        <v>12</v>
      </c>
    </row>
    <row r="267" spans="4:6" ht="13.5" hidden="1" thickBot="1">
      <c r="D267" s="8"/>
      <c r="E267" s="31" t="s">
        <v>258</v>
      </c>
      <c r="F267" s="102"/>
    </row>
    <row r="268" spans="4:6" ht="12.75" hidden="1">
      <c r="D268" s="44" t="s">
        <v>259</v>
      </c>
      <c r="E268" s="28" t="s">
        <v>260</v>
      </c>
      <c r="F268" s="109">
        <f>F179/4580170</f>
        <v>0.07314138994840803</v>
      </c>
    </row>
    <row r="269" spans="4:6" ht="12.75" hidden="1">
      <c r="D269" s="9"/>
      <c r="E269" s="28" t="s">
        <v>261</v>
      </c>
      <c r="F269" s="110"/>
    </row>
    <row r="270" spans="4:6" ht="13.5" hidden="1" thickBot="1">
      <c r="D270" s="8"/>
      <c r="E270" s="31" t="s">
        <v>262</v>
      </c>
      <c r="F270" s="111"/>
    </row>
    <row r="271" ht="12.75" hidden="1">
      <c r="E271" s="1"/>
    </row>
    <row r="272" ht="12.75" hidden="1">
      <c r="J272" s="3" t="s">
        <v>263</v>
      </c>
    </row>
    <row r="273" ht="12.75" hidden="1">
      <c r="E273" s="1"/>
    </row>
    <row r="274" spans="5:10" ht="12.75" hidden="1">
      <c r="E274" s="74" t="s">
        <v>8</v>
      </c>
      <c r="F274" s="74"/>
      <c r="G274" s="74"/>
      <c r="H274" s="74"/>
      <c r="I274" s="74"/>
      <c r="J274" s="74"/>
    </row>
    <row r="275" spans="5:10" ht="12.75" hidden="1">
      <c r="E275" s="74" t="s">
        <v>264</v>
      </c>
      <c r="F275" s="74"/>
      <c r="G275" s="74"/>
      <c r="H275" s="74"/>
      <c r="I275" s="74"/>
      <c r="J275" s="74"/>
    </row>
    <row r="276" ht="12.75" hidden="1">
      <c r="E276" s="1"/>
    </row>
    <row r="277" spans="5:11" ht="16.5" hidden="1" thickBot="1">
      <c r="E277" s="7" t="s">
        <v>114</v>
      </c>
      <c r="F277" s="93" t="s">
        <v>26</v>
      </c>
      <c r="G277" s="94"/>
      <c r="H277" s="94"/>
      <c r="I277" s="94"/>
      <c r="J277" s="94"/>
      <c r="K277" s="95"/>
    </row>
    <row r="278" spans="5:11" ht="16.5" hidden="1" thickBot="1">
      <c r="E278" s="8" t="s">
        <v>115</v>
      </c>
      <c r="F278" s="93">
        <v>6632004667</v>
      </c>
      <c r="G278" s="94"/>
      <c r="H278" s="94"/>
      <c r="I278" s="94"/>
      <c r="J278" s="94"/>
      <c r="K278" s="95"/>
    </row>
    <row r="279" spans="5:11" ht="16.5" hidden="1" thickBot="1">
      <c r="E279" s="8" t="s">
        <v>116</v>
      </c>
      <c r="F279" s="93">
        <v>663201001</v>
      </c>
      <c r="G279" s="94"/>
      <c r="H279" s="94"/>
      <c r="I279" s="94"/>
      <c r="J279" s="94"/>
      <c r="K279" s="95"/>
    </row>
    <row r="280" spans="5:11" ht="16.5" hidden="1" thickBot="1">
      <c r="E280" s="8" t="s">
        <v>117</v>
      </c>
      <c r="F280" s="96" t="s">
        <v>30</v>
      </c>
      <c r="G280" s="97"/>
      <c r="H280" s="97"/>
      <c r="I280" s="97"/>
      <c r="J280" s="97"/>
      <c r="K280" s="98"/>
    </row>
    <row r="281" spans="5:11" ht="16.5" hidden="1" thickBot="1">
      <c r="E281" s="8" t="s">
        <v>118</v>
      </c>
      <c r="F281" s="93" t="s">
        <v>36</v>
      </c>
      <c r="G281" s="94"/>
      <c r="H281" s="94"/>
      <c r="I281" s="94"/>
      <c r="J281" s="94"/>
      <c r="K281" s="95"/>
    </row>
    <row r="282" ht="12.75" hidden="1">
      <c r="E282" s="1"/>
    </row>
    <row r="283" spans="5:9" ht="25.5" hidden="1">
      <c r="E283" s="58" t="s">
        <v>265</v>
      </c>
      <c r="F283" s="27" t="s">
        <v>266</v>
      </c>
      <c r="G283" s="27" t="s">
        <v>267</v>
      </c>
      <c r="H283" s="27" t="s">
        <v>268</v>
      </c>
      <c r="I283" s="27" t="s">
        <v>269</v>
      </c>
    </row>
    <row r="284" spans="5:9" ht="38.25" hidden="1">
      <c r="E284" s="59"/>
      <c r="F284" s="28" t="s">
        <v>270</v>
      </c>
      <c r="G284" s="28" t="s">
        <v>270</v>
      </c>
      <c r="H284" s="28" t="s">
        <v>271</v>
      </c>
      <c r="I284" s="28" t="s">
        <v>272</v>
      </c>
    </row>
    <row r="285" spans="5:9" ht="25.5" hidden="1">
      <c r="E285" s="59"/>
      <c r="F285" s="28" t="s">
        <v>273</v>
      </c>
      <c r="G285" s="28" t="s">
        <v>274</v>
      </c>
      <c r="H285" s="28" t="s">
        <v>275</v>
      </c>
      <c r="I285" s="28" t="s">
        <v>276</v>
      </c>
    </row>
    <row r="286" spans="5:9" ht="39" hidden="1" thickBot="1">
      <c r="E286" s="60"/>
      <c r="F286" s="31"/>
      <c r="G286" s="31" t="s">
        <v>277</v>
      </c>
      <c r="H286" s="31"/>
      <c r="I286" s="31"/>
    </row>
    <row r="287" spans="5:9" ht="16.5" hidden="1" thickBot="1">
      <c r="E287" s="38" t="s">
        <v>278</v>
      </c>
      <c r="F287" s="36"/>
      <c r="G287" s="36"/>
      <c r="H287" s="36"/>
      <c r="I287" s="36"/>
    </row>
    <row r="288" spans="5:9" ht="15.75" hidden="1">
      <c r="E288" s="33" t="s">
        <v>279</v>
      </c>
      <c r="F288" s="101">
        <f>F291</f>
        <v>56797.4</v>
      </c>
      <c r="G288" s="101">
        <f>G291</f>
        <v>3008.96</v>
      </c>
      <c r="H288" s="101">
        <f>H291</f>
        <v>170901.104704</v>
      </c>
      <c r="I288" s="105"/>
    </row>
    <row r="289" spans="5:9" ht="16.5" hidden="1" thickBot="1">
      <c r="E289" s="38" t="s">
        <v>280</v>
      </c>
      <c r="F289" s="100"/>
      <c r="G289" s="100"/>
      <c r="H289" s="100"/>
      <c r="I289" s="106"/>
    </row>
    <row r="290" spans="5:9" ht="16.5" hidden="1" thickBot="1">
      <c r="E290" s="38" t="s">
        <v>281</v>
      </c>
      <c r="F290" s="36"/>
      <c r="G290" s="36"/>
      <c r="H290" s="36"/>
      <c r="I290" s="36"/>
    </row>
    <row r="291" spans="5:9" ht="179.25" customHeight="1" hidden="1">
      <c r="E291" s="38" t="s">
        <v>282</v>
      </c>
      <c r="F291" s="45">
        <v>56797.4</v>
      </c>
      <c r="G291" s="45">
        <f>3008.96</f>
        <v>3008.96</v>
      </c>
      <c r="H291" s="45">
        <f>G291*F291/1000</f>
        <v>170901.104704</v>
      </c>
      <c r="I291" s="36" t="s">
        <v>283</v>
      </c>
    </row>
    <row r="292" spans="5:9" ht="16.5" hidden="1" thickBot="1">
      <c r="E292" s="38" t="s">
        <v>284</v>
      </c>
      <c r="F292" s="36"/>
      <c r="G292" s="36"/>
      <c r="H292" s="36"/>
      <c r="I292" s="36"/>
    </row>
    <row r="293" spans="5:9" ht="16.5" hidden="1" thickBot="1">
      <c r="E293" s="38" t="s">
        <v>285</v>
      </c>
      <c r="F293" s="36"/>
      <c r="G293" s="36"/>
      <c r="H293" s="36"/>
      <c r="I293" s="36"/>
    </row>
    <row r="294" spans="5:9" ht="16.5" hidden="1" thickBot="1">
      <c r="E294" s="38" t="s">
        <v>286</v>
      </c>
      <c r="F294" s="36"/>
      <c r="G294" s="36"/>
      <c r="H294" s="36"/>
      <c r="I294" s="36"/>
    </row>
    <row r="295" spans="5:9" ht="16.5" hidden="1" thickBot="1">
      <c r="E295" s="38" t="s">
        <v>287</v>
      </c>
      <c r="F295" s="36"/>
      <c r="G295" s="36"/>
      <c r="H295" s="36"/>
      <c r="I295" s="36"/>
    </row>
    <row r="296" spans="5:9" ht="16.5" hidden="1" thickBot="1">
      <c r="E296" s="38" t="s">
        <v>288</v>
      </c>
      <c r="F296" s="36"/>
      <c r="G296" s="36"/>
      <c r="H296" s="36"/>
      <c r="I296" s="36"/>
    </row>
    <row r="297" spans="5:9" ht="16.5" hidden="1" thickBot="1">
      <c r="E297" s="38" t="s">
        <v>289</v>
      </c>
      <c r="F297" s="36"/>
      <c r="G297" s="36"/>
      <c r="H297" s="36"/>
      <c r="I297" s="36"/>
    </row>
    <row r="298" spans="5:9" ht="16.5" hidden="1" thickBot="1">
      <c r="E298" s="38" t="s">
        <v>290</v>
      </c>
      <c r="F298" s="36"/>
      <c r="G298" s="36"/>
      <c r="H298" s="36"/>
      <c r="I298" s="36"/>
    </row>
    <row r="299" spans="5:9" ht="16.5" hidden="1" thickBot="1">
      <c r="E299" s="38" t="s">
        <v>291</v>
      </c>
      <c r="F299" s="36"/>
      <c r="G299" s="36"/>
      <c r="H299" s="36"/>
      <c r="I299" s="36"/>
    </row>
    <row r="300" spans="5:9" ht="16.5" hidden="1" thickBot="1">
      <c r="E300" s="38" t="s">
        <v>292</v>
      </c>
      <c r="F300" s="36"/>
      <c r="G300" s="36"/>
      <c r="H300" s="36"/>
      <c r="I300" s="36"/>
    </row>
    <row r="301" spans="5:9" ht="16.5" hidden="1" thickBot="1">
      <c r="E301" s="38" t="s">
        <v>293</v>
      </c>
      <c r="F301" s="36"/>
      <c r="G301" s="36"/>
      <c r="H301" s="36"/>
      <c r="I301" s="36"/>
    </row>
    <row r="302" spans="5:9" ht="15.75" hidden="1">
      <c r="E302" s="33" t="s">
        <v>294</v>
      </c>
      <c r="F302" s="99">
        <v>71305</v>
      </c>
      <c r="G302" s="101">
        <f>H302/F302*1000</f>
        <v>365.78725194586633</v>
      </c>
      <c r="H302" s="101">
        <v>26082.46</v>
      </c>
      <c r="I302" s="103" t="s">
        <v>295</v>
      </c>
    </row>
    <row r="303" spans="5:9" ht="73.5" customHeight="1" hidden="1">
      <c r="E303" s="37" t="s">
        <v>296</v>
      </c>
      <c r="F303" s="100"/>
      <c r="G303" s="102"/>
      <c r="H303" s="102"/>
      <c r="I303" s="104"/>
    </row>
    <row r="304" spans="5:9" ht="16.5" hidden="1" thickBot="1">
      <c r="E304" s="38" t="s">
        <v>297</v>
      </c>
      <c r="F304" s="47"/>
      <c r="G304" s="47"/>
      <c r="H304" s="48">
        <f>H302+H291</f>
        <v>196983.564704</v>
      </c>
      <c r="I304" s="47"/>
    </row>
    <row r="305" ht="12.75" hidden="1">
      <c r="E305" s="1"/>
    </row>
    <row r="306" ht="12.75" hidden="1">
      <c r="J306" s="3" t="s">
        <v>298</v>
      </c>
    </row>
    <row r="307" ht="12.75" hidden="1">
      <c r="E307" s="1"/>
    </row>
    <row r="308" spans="5:10" ht="12.75" hidden="1">
      <c r="E308" s="74" t="s">
        <v>8</v>
      </c>
      <c r="F308" s="74"/>
      <c r="G308" s="74"/>
      <c r="H308" s="74"/>
      <c r="I308" s="74"/>
      <c r="J308" s="74"/>
    </row>
    <row r="309" spans="1:10" ht="12.75" hidden="1">
      <c r="A309" s="74" t="s">
        <v>299</v>
      </c>
      <c r="B309" s="74"/>
      <c r="C309" s="74"/>
      <c r="D309" s="74"/>
      <c r="E309" s="74"/>
      <c r="F309" s="74"/>
      <c r="G309" s="74"/>
      <c r="H309" s="74"/>
      <c r="I309" s="74"/>
      <c r="J309" s="74"/>
    </row>
    <row r="310" spans="1:10" ht="12.75" hidden="1">
      <c r="A310" s="74" t="s">
        <v>300</v>
      </c>
      <c r="B310" s="74"/>
      <c r="C310" s="74"/>
      <c r="D310" s="74"/>
      <c r="E310" s="74"/>
      <c r="F310" s="74"/>
      <c r="G310" s="74"/>
      <c r="H310" s="74"/>
      <c r="I310" s="74"/>
      <c r="J310" s="74"/>
    </row>
    <row r="311" spans="2:10" ht="12.75" hidden="1">
      <c r="B311" s="74" t="s">
        <v>301</v>
      </c>
      <c r="C311" s="74"/>
      <c r="D311" s="74"/>
      <c r="E311" s="74"/>
      <c r="F311" s="74"/>
      <c r="G311" s="74"/>
      <c r="H311" s="74"/>
      <c r="I311" s="74"/>
      <c r="J311" s="74"/>
    </row>
    <row r="312" spans="5:10" ht="12.75" hidden="1">
      <c r="E312" s="74" t="s">
        <v>302</v>
      </c>
      <c r="F312" s="74"/>
      <c r="G312" s="74"/>
      <c r="H312" s="74"/>
      <c r="I312" s="74"/>
      <c r="J312" s="74"/>
    </row>
    <row r="313" ht="12.75" hidden="1">
      <c r="E313" s="1"/>
    </row>
    <row r="314" spans="5:11" ht="16.5" hidden="1" thickBot="1">
      <c r="E314" s="7" t="s">
        <v>114</v>
      </c>
      <c r="F314" s="93" t="s">
        <v>26</v>
      </c>
      <c r="G314" s="94"/>
      <c r="H314" s="94"/>
      <c r="I314" s="94"/>
      <c r="J314" s="94"/>
      <c r="K314" s="95"/>
    </row>
    <row r="315" spans="5:11" ht="16.5" hidden="1" thickBot="1">
      <c r="E315" s="8" t="s">
        <v>115</v>
      </c>
      <c r="F315" s="93">
        <v>6632004667</v>
      </c>
      <c r="G315" s="94"/>
      <c r="H315" s="94"/>
      <c r="I315" s="94"/>
      <c r="J315" s="94"/>
      <c r="K315" s="95"/>
    </row>
    <row r="316" spans="5:11" ht="16.5" hidden="1" thickBot="1">
      <c r="E316" s="8" t="s">
        <v>116</v>
      </c>
      <c r="F316" s="93">
        <v>663201001</v>
      </c>
      <c r="G316" s="94"/>
      <c r="H316" s="94"/>
      <c r="I316" s="94"/>
      <c r="J316" s="94"/>
      <c r="K316" s="95"/>
    </row>
    <row r="317" spans="5:11" ht="16.5" hidden="1" thickBot="1">
      <c r="E317" s="8" t="s">
        <v>117</v>
      </c>
      <c r="F317" s="93" t="s">
        <v>30</v>
      </c>
      <c r="G317" s="94"/>
      <c r="H317" s="94"/>
      <c r="I317" s="94"/>
      <c r="J317" s="94"/>
      <c r="K317" s="95"/>
    </row>
    <row r="318" ht="12.75" hidden="1">
      <c r="E318" s="1"/>
    </row>
    <row r="319" spans="5:11" ht="13.5" hidden="1" thickBot="1">
      <c r="E319" s="7" t="s">
        <v>303</v>
      </c>
      <c r="F319" s="61" t="s">
        <v>304</v>
      </c>
      <c r="G319" s="79"/>
      <c r="H319" s="79"/>
      <c r="I319" s="79"/>
      <c r="J319" s="79"/>
      <c r="K319" s="80"/>
    </row>
    <row r="320" spans="5:11" ht="12.75" hidden="1">
      <c r="E320" s="9" t="s">
        <v>305</v>
      </c>
      <c r="F320" s="87" t="s">
        <v>66</v>
      </c>
      <c r="G320" s="82"/>
      <c r="H320" s="82"/>
      <c r="I320" s="82"/>
      <c r="J320" s="82"/>
      <c r="K320" s="83"/>
    </row>
    <row r="321" spans="5:11" ht="13.5" hidden="1" thickBot="1">
      <c r="E321" s="8" t="s">
        <v>306</v>
      </c>
      <c r="F321" s="84"/>
      <c r="G321" s="85"/>
      <c r="H321" s="85"/>
      <c r="I321" s="85"/>
      <c r="J321" s="85"/>
      <c r="K321" s="86"/>
    </row>
    <row r="322" spans="5:11" ht="12.75" hidden="1">
      <c r="E322" s="9" t="s">
        <v>307</v>
      </c>
      <c r="F322" s="87" t="s">
        <v>66</v>
      </c>
      <c r="G322" s="82"/>
      <c r="H322" s="82"/>
      <c r="I322" s="82"/>
      <c r="J322" s="82"/>
      <c r="K322" s="83"/>
    </row>
    <row r="323" spans="5:11" ht="25.5" hidden="1">
      <c r="E323" s="9" t="s">
        <v>308</v>
      </c>
      <c r="F323" s="88"/>
      <c r="G323" s="89"/>
      <c r="H323" s="89"/>
      <c r="I323" s="89"/>
      <c r="J323" s="89"/>
      <c r="K323" s="90"/>
    </row>
    <row r="324" spans="5:11" ht="13.5" hidden="1" thickBot="1">
      <c r="E324" s="8" t="s">
        <v>309</v>
      </c>
      <c r="F324" s="84"/>
      <c r="G324" s="85"/>
      <c r="H324" s="85"/>
      <c r="I324" s="85"/>
      <c r="J324" s="85"/>
      <c r="K324" s="86"/>
    </row>
    <row r="325" spans="5:11" ht="25.5" hidden="1">
      <c r="E325" s="9" t="s">
        <v>310</v>
      </c>
      <c r="F325" s="87" t="s">
        <v>311</v>
      </c>
      <c r="G325" s="82"/>
      <c r="H325" s="82"/>
      <c r="I325" s="82"/>
      <c r="J325" s="82"/>
      <c r="K325" s="83"/>
    </row>
    <row r="326" spans="5:11" ht="13.5" hidden="1" thickBot="1">
      <c r="E326" s="8" t="s">
        <v>309</v>
      </c>
      <c r="F326" s="84"/>
      <c r="G326" s="85"/>
      <c r="H326" s="85"/>
      <c r="I326" s="85"/>
      <c r="J326" s="85"/>
      <c r="K326" s="86"/>
    </row>
    <row r="327" spans="5:11" ht="12.75" hidden="1">
      <c r="E327" s="9" t="s">
        <v>312</v>
      </c>
      <c r="F327" s="81" t="s">
        <v>12</v>
      </c>
      <c r="G327" s="82"/>
      <c r="H327" s="82"/>
      <c r="I327" s="82"/>
      <c r="J327" s="82"/>
      <c r="K327" s="83"/>
    </row>
    <row r="328" spans="5:11" ht="14.25" customHeight="1" hidden="1">
      <c r="E328" s="9" t="s">
        <v>313</v>
      </c>
      <c r="F328" s="88"/>
      <c r="G328" s="89"/>
      <c r="H328" s="89"/>
      <c r="I328" s="89"/>
      <c r="J328" s="89"/>
      <c r="K328" s="90"/>
    </row>
    <row r="329" spans="5:11" ht="25.5" hidden="1">
      <c r="E329" s="9" t="s">
        <v>314</v>
      </c>
      <c r="F329" s="88"/>
      <c r="G329" s="89"/>
      <c r="H329" s="89"/>
      <c r="I329" s="89"/>
      <c r="J329" s="89"/>
      <c r="K329" s="90"/>
    </row>
    <row r="330" spans="5:11" ht="13.5" hidden="1" thickBot="1">
      <c r="E330" s="8" t="s">
        <v>315</v>
      </c>
      <c r="F330" s="84"/>
      <c r="G330" s="85"/>
      <c r="H330" s="85"/>
      <c r="I330" s="85"/>
      <c r="J330" s="85"/>
      <c r="K330" s="86"/>
    </row>
    <row r="331" ht="12.75" hidden="1">
      <c r="E331" s="1"/>
    </row>
    <row r="332" spans="5:10" ht="12.75">
      <c r="E332" s="1"/>
      <c r="J332" s="3" t="s">
        <v>316</v>
      </c>
    </row>
    <row r="333" spans="5:10" ht="12.75">
      <c r="E333" s="74" t="s">
        <v>8</v>
      </c>
      <c r="F333" s="74"/>
      <c r="G333" s="74"/>
      <c r="H333" s="74"/>
      <c r="I333" s="74"/>
      <c r="J333" s="74"/>
    </row>
    <row r="334" spans="1:10" ht="12.75">
      <c r="A334" s="5"/>
      <c r="B334" s="74" t="s">
        <v>317</v>
      </c>
      <c r="C334" s="74"/>
      <c r="D334" s="74"/>
      <c r="E334" s="74"/>
      <c r="F334" s="74"/>
      <c r="G334" s="74"/>
      <c r="H334" s="74"/>
      <c r="I334" s="74"/>
      <c r="J334" s="74"/>
    </row>
    <row r="335" spans="2:10" ht="12.75">
      <c r="B335" s="74" t="s">
        <v>318</v>
      </c>
      <c r="C335" s="74"/>
      <c r="D335" s="74"/>
      <c r="E335" s="74"/>
      <c r="F335" s="74"/>
      <c r="G335" s="74"/>
      <c r="H335" s="74"/>
      <c r="I335" s="74"/>
      <c r="J335" s="74"/>
    </row>
    <row r="336" spans="2:10" ht="12.75">
      <c r="B336" s="74" t="s">
        <v>319</v>
      </c>
      <c r="C336" s="74"/>
      <c r="D336" s="74"/>
      <c r="E336" s="74"/>
      <c r="F336" s="74"/>
      <c r="G336" s="74"/>
      <c r="H336" s="74"/>
      <c r="I336" s="74"/>
      <c r="J336" s="74"/>
    </row>
    <row r="337" spans="4:10" ht="12.75">
      <c r="D337" s="74" t="s">
        <v>320</v>
      </c>
      <c r="E337" s="74"/>
      <c r="F337" s="74"/>
      <c r="G337" s="74"/>
      <c r="H337" s="74"/>
      <c r="I337" s="74"/>
      <c r="J337" s="74"/>
    </row>
    <row r="338" ht="13.5" thickBot="1">
      <c r="E338" s="1"/>
    </row>
    <row r="339" spans="5:11" ht="16.5" thickBot="1">
      <c r="E339" s="7" t="s">
        <v>114</v>
      </c>
      <c r="F339" s="93" t="s">
        <v>26</v>
      </c>
      <c r="G339" s="94"/>
      <c r="H339" s="94"/>
      <c r="I339" s="94"/>
      <c r="J339" s="94"/>
      <c r="K339" s="95"/>
    </row>
    <row r="340" spans="5:11" ht="16.5" thickBot="1">
      <c r="E340" s="8" t="s">
        <v>115</v>
      </c>
      <c r="F340" s="93">
        <v>6632004667</v>
      </c>
      <c r="G340" s="94"/>
      <c r="H340" s="94"/>
      <c r="I340" s="94"/>
      <c r="J340" s="94"/>
      <c r="K340" s="95"/>
    </row>
    <row r="341" spans="5:11" ht="16.5" thickBot="1">
      <c r="E341" s="8" t="s">
        <v>116</v>
      </c>
      <c r="F341" s="93">
        <v>663201001</v>
      </c>
      <c r="G341" s="94"/>
      <c r="H341" s="94"/>
      <c r="I341" s="94"/>
      <c r="J341" s="94"/>
      <c r="K341" s="95"/>
    </row>
    <row r="342" spans="5:11" ht="16.5" thickBot="1">
      <c r="E342" s="8" t="s">
        <v>117</v>
      </c>
      <c r="F342" s="96" t="s">
        <v>30</v>
      </c>
      <c r="G342" s="97"/>
      <c r="H342" s="97"/>
      <c r="I342" s="97"/>
      <c r="J342" s="97"/>
      <c r="K342" s="98"/>
    </row>
    <row r="343" spans="5:11" ht="16.5" thickBot="1">
      <c r="E343" s="8" t="s">
        <v>321</v>
      </c>
      <c r="F343" s="93" t="s">
        <v>412</v>
      </c>
      <c r="G343" s="94"/>
      <c r="H343" s="94"/>
      <c r="I343" s="94"/>
      <c r="J343" s="94"/>
      <c r="K343" s="95"/>
    </row>
    <row r="344" ht="13.5" thickBot="1">
      <c r="E344" s="1"/>
    </row>
    <row r="345" spans="5:6" ht="13.5" thickBot="1">
      <c r="E345" s="7" t="s">
        <v>303</v>
      </c>
      <c r="F345" s="43" t="s">
        <v>304</v>
      </c>
    </row>
    <row r="346" spans="5:6" ht="12.75">
      <c r="E346" s="9" t="s">
        <v>322</v>
      </c>
      <c r="F346" s="67" t="s">
        <v>12</v>
      </c>
    </row>
    <row r="347" spans="5:6" ht="13.5" thickBot="1">
      <c r="E347" s="8" t="s">
        <v>323</v>
      </c>
      <c r="F347" s="68"/>
    </row>
    <row r="348" spans="5:6" ht="14.25" customHeight="1">
      <c r="E348" s="9" t="s">
        <v>324</v>
      </c>
      <c r="F348" s="67" t="s">
        <v>12</v>
      </c>
    </row>
    <row r="349" spans="5:6" ht="13.5" thickBot="1">
      <c r="E349" s="8" t="s">
        <v>325</v>
      </c>
      <c r="F349" s="68"/>
    </row>
    <row r="350" spans="5:6" ht="12.75">
      <c r="E350" s="9" t="s">
        <v>326</v>
      </c>
      <c r="F350" s="69" t="s">
        <v>12</v>
      </c>
    </row>
    <row r="351" spans="5:9" ht="12.75">
      <c r="E351" s="9" t="s">
        <v>327</v>
      </c>
      <c r="F351" s="70"/>
      <c r="I351" s="5"/>
    </row>
    <row r="352" spans="5:6" ht="13.5" thickBot="1">
      <c r="E352" s="8" t="s">
        <v>328</v>
      </c>
      <c r="F352" s="68"/>
    </row>
    <row r="353" spans="5:6" ht="13.5" thickBot="1">
      <c r="E353" s="8" t="s">
        <v>329</v>
      </c>
      <c r="F353" s="10" t="s">
        <v>66</v>
      </c>
    </row>
    <row r="354" ht="13.5" thickBot="1">
      <c r="E354" s="1"/>
    </row>
    <row r="355" ht="13.5" hidden="1" thickBot="1">
      <c r="J355" s="3" t="s">
        <v>330</v>
      </c>
    </row>
    <row r="356" ht="13.5" hidden="1" thickBot="1">
      <c r="E356" s="1"/>
    </row>
    <row r="357" spans="3:10" ht="13.5" hidden="1" thickBot="1">
      <c r="C357" s="74" t="s">
        <v>331</v>
      </c>
      <c r="D357" s="74"/>
      <c r="E357" s="74"/>
      <c r="F357" s="74"/>
      <c r="G357" s="74"/>
      <c r="H357" s="74"/>
      <c r="I357" s="74"/>
      <c r="J357" s="74"/>
    </row>
    <row r="358" spans="3:10" ht="13.5" hidden="1" thickBot="1">
      <c r="C358" s="74" t="s">
        <v>332</v>
      </c>
      <c r="D358" s="74"/>
      <c r="E358" s="74"/>
      <c r="F358" s="74"/>
      <c r="G358" s="74"/>
      <c r="H358" s="74"/>
      <c r="I358" s="74"/>
      <c r="J358" s="74"/>
    </row>
    <row r="359" spans="3:10" ht="13.5" hidden="1" thickBot="1">
      <c r="C359" s="74" t="s">
        <v>333</v>
      </c>
      <c r="D359" s="74"/>
      <c r="E359" s="74"/>
      <c r="F359" s="74"/>
      <c r="G359" s="74"/>
      <c r="H359" s="74"/>
      <c r="I359" s="74"/>
      <c r="J359" s="74"/>
    </row>
    <row r="360" spans="3:10" ht="13.5" hidden="1" thickBot="1">
      <c r="C360" s="74" t="s">
        <v>334</v>
      </c>
      <c r="D360" s="74"/>
      <c r="E360" s="74"/>
      <c r="F360" s="74"/>
      <c r="G360" s="74"/>
      <c r="H360" s="74"/>
      <c r="I360" s="74"/>
      <c r="J360" s="74"/>
    </row>
    <row r="361" ht="13.5" hidden="1" thickBot="1">
      <c r="E361" s="1"/>
    </row>
    <row r="362" spans="5:11" ht="16.5" hidden="1" thickBot="1">
      <c r="E362" s="7" t="s">
        <v>114</v>
      </c>
      <c r="F362" s="93" t="s">
        <v>26</v>
      </c>
      <c r="G362" s="94"/>
      <c r="H362" s="94"/>
      <c r="I362" s="94"/>
      <c r="J362" s="94"/>
      <c r="K362" s="95"/>
    </row>
    <row r="363" spans="5:11" ht="16.5" hidden="1" thickBot="1">
      <c r="E363" s="8" t="s">
        <v>115</v>
      </c>
      <c r="F363" s="93">
        <v>6632004667</v>
      </c>
      <c r="G363" s="94"/>
      <c r="H363" s="94"/>
      <c r="I363" s="94"/>
      <c r="J363" s="94"/>
      <c r="K363" s="95"/>
    </row>
    <row r="364" spans="5:11" ht="16.5" hidden="1" thickBot="1">
      <c r="E364" s="8" t="s">
        <v>116</v>
      </c>
      <c r="F364" s="93">
        <v>663201001</v>
      </c>
      <c r="G364" s="94"/>
      <c r="H364" s="94"/>
      <c r="I364" s="94"/>
      <c r="J364" s="94"/>
      <c r="K364" s="95"/>
    </row>
    <row r="365" spans="5:11" ht="16.5" hidden="1" thickBot="1">
      <c r="E365" s="8" t="s">
        <v>117</v>
      </c>
      <c r="F365" s="96" t="s">
        <v>30</v>
      </c>
      <c r="G365" s="97"/>
      <c r="H365" s="97"/>
      <c r="I365" s="97"/>
      <c r="J365" s="97"/>
      <c r="K365" s="98"/>
    </row>
    <row r="366" spans="5:11" ht="16.5" hidden="1" thickBot="1">
      <c r="E366" s="8" t="str">
        <f>E281</f>
        <v>Плановый период                        </v>
      </c>
      <c r="F366" s="93" t="str">
        <f>F281</f>
        <v>01.01.12г. по 31.12.12г.</v>
      </c>
      <c r="G366" s="94"/>
      <c r="H366" s="94"/>
      <c r="I366" s="94"/>
      <c r="J366" s="94"/>
      <c r="K366" s="95"/>
    </row>
    <row r="367" ht="13.5" hidden="1" thickBot="1">
      <c r="E367" s="1"/>
    </row>
    <row r="368" ht="13.5" hidden="1" thickBot="1">
      <c r="E368" s="1" t="s">
        <v>335</v>
      </c>
    </row>
    <row r="369" spans="5:11" ht="13.5" hidden="1" thickBot="1">
      <c r="E369" s="71" t="s">
        <v>336</v>
      </c>
      <c r="F369" s="71"/>
      <c r="G369" s="71"/>
      <c r="H369" s="71"/>
      <c r="I369" s="71"/>
      <c r="J369" s="71"/>
      <c r="K369" s="71"/>
    </row>
    <row r="370" ht="13.5" hidden="1" thickBot="1">
      <c r="E370" s="49" t="s">
        <v>337</v>
      </c>
    </row>
    <row r="371" ht="13.5" hidden="1" thickBot="1">
      <c r="E371" s="49" t="s">
        <v>338</v>
      </c>
    </row>
    <row r="372" ht="13.5" hidden="1" thickBot="1">
      <c r="E372" s="1"/>
    </row>
    <row r="373" ht="13.5" hidden="1" thickBot="1"/>
    <row r="374" ht="39" hidden="1" thickBot="1">
      <c r="E374" s="1" t="s">
        <v>339</v>
      </c>
    </row>
    <row r="375" ht="77.25" hidden="1" thickBot="1">
      <c r="E375" s="50" t="s">
        <v>340</v>
      </c>
    </row>
    <row r="376" ht="13.5" hidden="1" thickBot="1">
      <c r="E376" s="1"/>
    </row>
    <row r="377" ht="13.5" hidden="1" thickBot="1">
      <c r="E377" s="1"/>
    </row>
    <row r="378" ht="13.5" hidden="1" thickBot="1">
      <c r="E378" s="1"/>
    </row>
    <row r="379" ht="13.5" hidden="1" thickBot="1">
      <c r="J379" s="3" t="s">
        <v>341</v>
      </c>
    </row>
    <row r="380" ht="13.5" hidden="1" thickBot="1">
      <c r="E380" s="1"/>
    </row>
    <row r="381" spans="5:10" ht="13.5" hidden="1" thickBot="1">
      <c r="E381" s="74" t="s">
        <v>8</v>
      </c>
      <c r="F381" s="74"/>
      <c r="G381" s="74"/>
      <c r="H381" s="74"/>
      <c r="I381" s="74"/>
      <c r="J381" s="74"/>
    </row>
    <row r="382" spans="4:10" ht="13.5" hidden="1" thickBot="1">
      <c r="D382" s="74" t="s">
        <v>342</v>
      </c>
      <c r="E382" s="74"/>
      <c r="F382" s="74"/>
      <c r="G382" s="74"/>
      <c r="H382" s="74"/>
      <c r="I382" s="74"/>
      <c r="J382" s="74"/>
    </row>
    <row r="383" spans="4:10" ht="13.5" hidden="1" thickBot="1">
      <c r="D383" s="74" t="s">
        <v>343</v>
      </c>
      <c r="E383" s="74"/>
      <c r="F383" s="74"/>
      <c r="G383" s="74"/>
      <c r="H383" s="74"/>
      <c r="I383" s="74"/>
      <c r="J383" s="74"/>
    </row>
    <row r="384" spans="4:10" ht="13.5" hidden="1" thickBot="1">
      <c r="D384" s="74" t="s">
        <v>344</v>
      </c>
      <c r="E384" s="74"/>
      <c r="F384" s="74"/>
      <c r="G384" s="74"/>
      <c r="H384" s="74"/>
      <c r="I384" s="74"/>
      <c r="J384" s="74"/>
    </row>
    <row r="385" ht="13.5" hidden="1" thickBot="1">
      <c r="E385" s="1"/>
    </row>
    <row r="386" spans="5:11" ht="16.5" hidden="1" thickBot="1">
      <c r="E386" s="7" t="s">
        <v>114</v>
      </c>
      <c r="F386" s="93" t="s">
        <v>26</v>
      </c>
      <c r="G386" s="94"/>
      <c r="H386" s="94"/>
      <c r="I386" s="94"/>
      <c r="J386" s="94"/>
      <c r="K386" s="95"/>
    </row>
    <row r="387" spans="5:11" ht="16.5" hidden="1" thickBot="1">
      <c r="E387" s="8" t="s">
        <v>115</v>
      </c>
      <c r="F387" s="93">
        <v>6632004667</v>
      </c>
      <c r="G387" s="94"/>
      <c r="H387" s="94"/>
      <c r="I387" s="94"/>
      <c r="J387" s="94"/>
      <c r="K387" s="95"/>
    </row>
    <row r="388" spans="5:11" ht="16.5" hidden="1" thickBot="1">
      <c r="E388" s="8" t="s">
        <v>116</v>
      </c>
      <c r="F388" s="93">
        <v>663201001</v>
      </c>
      <c r="G388" s="94"/>
      <c r="H388" s="94"/>
      <c r="I388" s="94"/>
      <c r="J388" s="94"/>
      <c r="K388" s="95"/>
    </row>
    <row r="389" spans="5:11" ht="16.5" hidden="1" thickBot="1">
      <c r="E389" s="8" t="s">
        <v>345</v>
      </c>
      <c r="F389" s="93" t="s">
        <v>36</v>
      </c>
      <c r="G389" s="94"/>
      <c r="H389" s="94"/>
      <c r="I389" s="94"/>
      <c r="J389" s="94"/>
      <c r="K389" s="95"/>
    </row>
    <row r="390" spans="5:11" ht="13.5" hidden="1" thickBot="1">
      <c r="E390" s="53" t="s">
        <v>346</v>
      </c>
      <c r="F390" s="54"/>
      <c r="G390" s="54"/>
      <c r="H390" s="54"/>
      <c r="I390" s="54"/>
      <c r="J390" s="54"/>
      <c r="K390" s="55"/>
    </row>
    <row r="391" spans="5:11" ht="25.5">
      <c r="E391" s="44" t="s">
        <v>347</v>
      </c>
      <c r="F391" s="87" t="s">
        <v>348</v>
      </c>
      <c r="G391" s="82"/>
      <c r="H391" s="82"/>
      <c r="I391" s="82"/>
      <c r="J391" s="82"/>
      <c r="K391" s="83"/>
    </row>
    <row r="392" spans="5:11" ht="13.5" thickBot="1">
      <c r="E392" s="8" t="s">
        <v>349</v>
      </c>
      <c r="F392" s="84"/>
      <c r="G392" s="85"/>
      <c r="H392" s="85"/>
      <c r="I392" s="85"/>
      <c r="J392" s="85"/>
      <c r="K392" s="86"/>
    </row>
    <row r="393" spans="5:11" ht="13.5" thickBot="1">
      <c r="E393" s="8" t="s">
        <v>350</v>
      </c>
      <c r="F393" s="61" t="s">
        <v>351</v>
      </c>
      <c r="G393" s="79"/>
      <c r="H393" s="79"/>
      <c r="I393" s="79"/>
      <c r="J393" s="79"/>
      <c r="K393" s="80"/>
    </row>
    <row r="394" spans="5:11" ht="15.75" customHeight="1" thickBot="1">
      <c r="E394" s="8" t="s">
        <v>352</v>
      </c>
      <c r="F394" s="61" t="str">
        <f>F365</f>
        <v>г.Серов, ул.Агломератчиков, дом 6</v>
      </c>
      <c r="G394" s="79"/>
      <c r="H394" s="79"/>
      <c r="I394" s="79"/>
      <c r="J394" s="79"/>
      <c r="K394" s="80"/>
    </row>
    <row r="395" spans="5:11" ht="13.5" thickBot="1">
      <c r="E395" s="8" t="s">
        <v>353</v>
      </c>
      <c r="F395" s="92" t="s">
        <v>354</v>
      </c>
      <c r="G395" s="79"/>
      <c r="H395" s="79"/>
      <c r="I395" s="79"/>
      <c r="J395" s="79"/>
      <c r="K395" s="80"/>
    </row>
    <row r="396" spans="5:11" ht="13.5" thickBot="1">
      <c r="E396" s="8" t="s">
        <v>355</v>
      </c>
      <c r="F396" s="78" t="s">
        <v>413</v>
      </c>
      <c r="G396" s="56"/>
      <c r="H396" s="56"/>
      <c r="I396" s="56"/>
      <c r="J396" s="56"/>
      <c r="K396" s="57"/>
    </row>
    <row r="397" ht="12.75">
      <c r="E397" s="1"/>
    </row>
    <row r="398" spans="5:6" ht="26.25" hidden="1" thickBot="1">
      <c r="E398" s="7" t="s">
        <v>356</v>
      </c>
      <c r="F398" s="58"/>
    </row>
    <row r="399" spans="5:6" ht="12.75" hidden="1">
      <c r="E399" s="9" t="s">
        <v>357</v>
      </c>
      <c r="F399" s="59"/>
    </row>
    <row r="400" spans="5:6" ht="13.5" hidden="1" thickBot="1">
      <c r="E400" s="8" t="s">
        <v>358</v>
      </c>
      <c r="F400" s="59"/>
    </row>
    <row r="401" spans="5:6" ht="12.75" hidden="1">
      <c r="E401" s="9" t="s">
        <v>359</v>
      </c>
      <c r="F401" s="59"/>
    </row>
    <row r="402" spans="5:6" ht="12.75" hidden="1">
      <c r="E402" s="9" t="s">
        <v>360</v>
      </c>
      <c r="F402" s="59"/>
    </row>
    <row r="403" spans="5:6" ht="12.75" hidden="1">
      <c r="E403" s="9" t="s">
        <v>361</v>
      </c>
      <c r="F403" s="59"/>
    </row>
    <row r="404" spans="5:6" ht="25.5" hidden="1">
      <c r="E404" s="9" t="s">
        <v>362</v>
      </c>
      <c r="F404" s="59"/>
    </row>
    <row r="405" spans="5:6" ht="13.5" hidden="1" thickBot="1">
      <c r="E405" s="8" t="s">
        <v>363</v>
      </c>
      <c r="F405" s="60"/>
    </row>
    <row r="406" ht="12.75" hidden="1">
      <c r="E406" s="1"/>
    </row>
    <row r="407" ht="12.75" hidden="1">
      <c r="E407" s="1" t="s">
        <v>335</v>
      </c>
    </row>
    <row r="408" ht="51" hidden="1">
      <c r="E408" s="1" t="s">
        <v>364</v>
      </c>
    </row>
    <row r="409" ht="12.75">
      <c r="E409" s="1"/>
    </row>
  </sheetData>
  <mergeCells count="222">
    <mergeCell ref="E10:J10"/>
    <mergeCell ref="E11:J11"/>
    <mergeCell ref="E12:J12"/>
    <mergeCell ref="E16:J16"/>
    <mergeCell ref="E17:J17"/>
    <mergeCell ref="F19:I19"/>
    <mergeCell ref="F20:I20"/>
    <mergeCell ref="F21:I22"/>
    <mergeCell ref="F23:I24"/>
    <mergeCell ref="F25:I26"/>
    <mergeCell ref="F27:I29"/>
    <mergeCell ref="F30:I30"/>
    <mergeCell ref="E35:K35"/>
    <mergeCell ref="C36:K36"/>
    <mergeCell ref="E37:K37"/>
    <mergeCell ref="G40:L40"/>
    <mergeCell ref="G41:L41"/>
    <mergeCell ref="G42:L42"/>
    <mergeCell ref="G43:L43"/>
    <mergeCell ref="G44:L44"/>
    <mergeCell ref="G45:L45"/>
    <mergeCell ref="E49:F53"/>
    <mergeCell ref="H49:K51"/>
    <mergeCell ref="E54:E65"/>
    <mergeCell ref="G54:G55"/>
    <mergeCell ref="H54:H55"/>
    <mergeCell ref="I54:I55"/>
    <mergeCell ref="J54:J55"/>
    <mergeCell ref="K54:K55"/>
    <mergeCell ref="L54:L55"/>
    <mergeCell ref="K56:K57"/>
    <mergeCell ref="L56:L57"/>
    <mergeCell ref="G58:G59"/>
    <mergeCell ref="K58:K59"/>
    <mergeCell ref="L58:L59"/>
    <mergeCell ref="G56:G57"/>
    <mergeCell ref="H56:H57"/>
    <mergeCell ref="I56:I57"/>
    <mergeCell ref="J56:J57"/>
    <mergeCell ref="G60:G61"/>
    <mergeCell ref="K60:K61"/>
    <mergeCell ref="L60:L61"/>
    <mergeCell ref="G62:G63"/>
    <mergeCell ref="K62:K63"/>
    <mergeCell ref="L62:L63"/>
    <mergeCell ref="G64:G65"/>
    <mergeCell ref="K64:K65"/>
    <mergeCell ref="L64:L65"/>
    <mergeCell ref="E66:E77"/>
    <mergeCell ref="G66:G67"/>
    <mergeCell ref="H66:H67"/>
    <mergeCell ref="I66:I67"/>
    <mergeCell ref="J66:J67"/>
    <mergeCell ref="K66:K67"/>
    <mergeCell ref="L66:L67"/>
    <mergeCell ref="K68:K69"/>
    <mergeCell ref="L68:L69"/>
    <mergeCell ref="G70:G71"/>
    <mergeCell ref="K70:K71"/>
    <mergeCell ref="L70:L71"/>
    <mergeCell ref="G68:G69"/>
    <mergeCell ref="H68:H69"/>
    <mergeCell ref="I68:I69"/>
    <mergeCell ref="J68:J69"/>
    <mergeCell ref="G72:G73"/>
    <mergeCell ref="K72:K73"/>
    <mergeCell ref="L72:L73"/>
    <mergeCell ref="G74:G75"/>
    <mergeCell ref="K74:K75"/>
    <mergeCell ref="L74:L75"/>
    <mergeCell ref="G76:G77"/>
    <mergeCell ref="K76:K77"/>
    <mergeCell ref="L76:L77"/>
    <mergeCell ref="F80:K80"/>
    <mergeCell ref="F81:K81"/>
    <mergeCell ref="F82:K82"/>
    <mergeCell ref="F83:K83"/>
    <mergeCell ref="F84:H85"/>
    <mergeCell ref="F86:H86"/>
    <mergeCell ref="F87:H87"/>
    <mergeCell ref="F88:H88"/>
    <mergeCell ref="F89:K90"/>
    <mergeCell ref="F92:K92"/>
    <mergeCell ref="F93:K93"/>
    <mergeCell ref="F94:K94"/>
    <mergeCell ref="F95:K95"/>
    <mergeCell ref="F96:H97"/>
    <mergeCell ref="F98:H98"/>
    <mergeCell ref="F99:H99"/>
    <mergeCell ref="F100:H100"/>
    <mergeCell ref="F101:K101"/>
    <mergeCell ref="E107:J107"/>
    <mergeCell ref="C108:J108"/>
    <mergeCell ref="B109:J109"/>
    <mergeCell ref="F115:F116"/>
    <mergeCell ref="F121:F122"/>
    <mergeCell ref="F123:F124"/>
    <mergeCell ref="F130:F131"/>
    <mergeCell ref="F136:F137"/>
    <mergeCell ref="E143:J143"/>
    <mergeCell ref="C144:J144"/>
    <mergeCell ref="F146:K146"/>
    <mergeCell ref="F147:K147"/>
    <mergeCell ref="F148:K148"/>
    <mergeCell ref="F149:K149"/>
    <mergeCell ref="F150:K151"/>
    <mergeCell ref="F152:K152"/>
    <mergeCell ref="F153:K153"/>
    <mergeCell ref="F154:K154"/>
    <mergeCell ref="F155:K155"/>
    <mergeCell ref="F156:K157"/>
    <mergeCell ref="E161:J161"/>
    <mergeCell ref="C162:J162"/>
    <mergeCell ref="B163:J163"/>
    <mergeCell ref="D164:J164"/>
    <mergeCell ref="F166:K166"/>
    <mergeCell ref="F167:K167"/>
    <mergeCell ref="F168:K168"/>
    <mergeCell ref="F169:K169"/>
    <mergeCell ref="F170:K170"/>
    <mergeCell ref="F173:F174"/>
    <mergeCell ref="F176:F177"/>
    <mergeCell ref="F180:F181"/>
    <mergeCell ref="F185:F186"/>
    <mergeCell ref="F187:F188"/>
    <mergeCell ref="F189:F190"/>
    <mergeCell ref="F191:F192"/>
    <mergeCell ref="F193:F194"/>
    <mergeCell ref="F195:F198"/>
    <mergeCell ref="F199:F201"/>
    <mergeCell ref="F204:F205"/>
    <mergeCell ref="F206:F207"/>
    <mergeCell ref="F208:F209"/>
    <mergeCell ref="F210:F211"/>
    <mergeCell ref="F212:F213"/>
    <mergeCell ref="F214:F215"/>
    <mergeCell ref="F219:F221"/>
    <mergeCell ref="F222:F224"/>
    <mergeCell ref="F226:F230"/>
    <mergeCell ref="F232:F233"/>
    <mergeCell ref="F234:F235"/>
    <mergeCell ref="F236:F238"/>
    <mergeCell ref="F241:F242"/>
    <mergeCell ref="F243:F244"/>
    <mergeCell ref="F245:F246"/>
    <mergeCell ref="F249:F250"/>
    <mergeCell ref="F251:F252"/>
    <mergeCell ref="F253:F254"/>
    <mergeCell ref="F256:F257"/>
    <mergeCell ref="F259:F260"/>
    <mergeCell ref="F261:F263"/>
    <mergeCell ref="F264:F265"/>
    <mergeCell ref="F266:F267"/>
    <mergeCell ref="F268:F270"/>
    <mergeCell ref="E274:J274"/>
    <mergeCell ref="E275:J275"/>
    <mergeCell ref="F277:K277"/>
    <mergeCell ref="F278:K278"/>
    <mergeCell ref="F279:K279"/>
    <mergeCell ref="F280:K280"/>
    <mergeCell ref="F281:K281"/>
    <mergeCell ref="E283:E286"/>
    <mergeCell ref="F288:F289"/>
    <mergeCell ref="G288:G289"/>
    <mergeCell ref="H288:H289"/>
    <mergeCell ref="I288:I289"/>
    <mergeCell ref="F302:F303"/>
    <mergeCell ref="G302:G303"/>
    <mergeCell ref="H302:H303"/>
    <mergeCell ref="I302:I303"/>
    <mergeCell ref="E308:J308"/>
    <mergeCell ref="A309:J309"/>
    <mergeCell ref="A310:J310"/>
    <mergeCell ref="B311:J311"/>
    <mergeCell ref="E312:J312"/>
    <mergeCell ref="F314:K314"/>
    <mergeCell ref="F315:K315"/>
    <mergeCell ref="F316:K316"/>
    <mergeCell ref="F317:K317"/>
    <mergeCell ref="F319:K319"/>
    <mergeCell ref="F320:K321"/>
    <mergeCell ref="F322:K324"/>
    <mergeCell ref="F325:K326"/>
    <mergeCell ref="F327:K330"/>
    <mergeCell ref="E333:J333"/>
    <mergeCell ref="B334:J334"/>
    <mergeCell ref="B335:J335"/>
    <mergeCell ref="B336:J336"/>
    <mergeCell ref="D337:J337"/>
    <mergeCell ref="F339:K339"/>
    <mergeCell ref="F340:K340"/>
    <mergeCell ref="F341:K341"/>
    <mergeCell ref="F342:K342"/>
    <mergeCell ref="F343:K343"/>
    <mergeCell ref="F346:F347"/>
    <mergeCell ref="F348:F349"/>
    <mergeCell ref="F350:F352"/>
    <mergeCell ref="C357:J357"/>
    <mergeCell ref="C358:J358"/>
    <mergeCell ref="C359:J359"/>
    <mergeCell ref="C360:J360"/>
    <mergeCell ref="F362:K362"/>
    <mergeCell ref="F363:K363"/>
    <mergeCell ref="F364:K364"/>
    <mergeCell ref="F365:K365"/>
    <mergeCell ref="F366:K366"/>
    <mergeCell ref="E369:K369"/>
    <mergeCell ref="E381:J381"/>
    <mergeCell ref="D382:J382"/>
    <mergeCell ref="D383:J383"/>
    <mergeCell ref="D384:J384"/>
    <mergeCell ref="F386:K386"/>
    <mergeCell ref="F387:K387"/>
    <mergeCell ref="F388:K388"/>
    <mergeCell ref="F389:K389"/>
    <mergeCell ref="E390:K390"/>
    <mergeCell ref="F391:K392"/>
    <mergeCell ref="F393:K393"/>
    <mergeCell ref="F394:K394"/>
    <mergeCell ref="F395:K395"/>
    <mergeCell ref="F396:K396"/>
    <mergeCell ref="F398:F405"/>
  </mergeCells>
  <hyperlinks>
    <hyperlink ref="E375" r:id="rId1" display="consultantplus://offline/ref=C8363859734B81463C85F96A625CE18129C32467321163796640F925BC3943E"/>
    <hyperlink ref="F395" r:id="rId2" display="energo@serovmet.ru"/>
  </hyperlinks>
  <printOptions/>
  <pageMargins left="0.75" right="0.31" top="0.24" bottom="0.16" header="0.5" footer="0.5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Abramova3</dc:creator>
  <cp:keywords/>
  <dc:description/>
  <cp:lastModifiedBy>Abramova3</cp:lastModifiedBy>
  <cp:lastPrinted>2013-03-29T03:24:51Z</cp:lastPrinted>
  <dcterms:created xsi:type="dcterms:W3CDTF">2012-10-10T12:38:18Z</dcterms:created>
  <dcterms:modified xsi:type="dcterms:W3CDTF">2013-04-01T03:07:07Z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