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013" sheetId="1" r:id="rId1"/>
  </sheets>
  <definedNames>
    <definedName name="_xlnm.Print_Area" localSheetId="0">'2013'!$A$1:$J$215</definedName>
  </definedNames>
  <calcPr fullCalcOnLoad="1"/>
</workbook>
</file>

<file path=xl/comments1.xml><?xml version="1.0" encoding="utf-8"?>
<comments xmlns="http://schemas.openxmlformats.org/spreadsheetml/2006/main">
  <authors>
    <author>Alabuzhina</author>
  </authors>
  <commentList>
    <comment ref="E174" authorId="0">
      <text>
        <r>
          <rPr>
            <b/>
            <sz val="8"/>
            <rFont val="Tahoma"/>
            <family val="0"/>
          </rPr>
          <t>ФГУП "СМЗ"</t>
        </r>
        <r>
          <rPr>
            <sz val="8"/>
            <rFont val="Tahoma"/>
            <family val="0"/>
          </rPr>
          <t xml:space="preserve">
</t>
        </r>
      </text>
    </comment>
    <comment ref="F174" authorId="0">
      <text>
        <r>
          <rPr>
            <b/>
            <sz val="8"/>
            <rFont val="Tahoma"/>
            <family val="0"/>
          </rPr>
          <t>АПК+ДСП-80</t>
        </r>
        <r>
          <rPr>
            <sz val="8"/>
            <rFont val="Tahoma"/>
            <family val="0"/>
          </rPr>
          <t xml:space="preserve">
</t>
        </r>
      </text>
    </comment>
    <comment ref="G174" authorId="0">
      <text>
        <r>
          <rPr>
            <b/>
            <sz val="8"/>
            <rFont val="Tahoma"/>
            <family val="0"/>
          </rPr>
          <t xml:space="preserve">51% (ГПП1+ГПП2-АПК)+Морозково+ соцсфера СН2 +субабоненты </t>
        </r>
        <r>
          <rPr>
            <sz val="8"/>
            <rFont val="Tahoma"/>
            <family val="0"/>
          </rPr>
          <t xml:space="preserve">
</t>
        </r>
      </text>
    </comment>
    <comment ref="H174" authorId="0">
      <text>
        <r>
          <rPr>
            <b/>
            <sz val="8"/>
            <rFont val="Tahoma"/>
            <family val="0"/>
          </rPr>
          <t>49% (ГПП1+ГПП2-АПК)+РУНО+МТС+ соц.сфера НН</t>
        </r>
        <r>
          <rPr>
            <sz val="8"/>
            <rFont val="Tahoma"/>
            <family val="0"/>
          </rPr>
          <t xml:space="preserve">
</t>
        </r>
      </text>
    </comment>
    <comment ref="E185" authorId="0">
      <text>
        <r>
          <rPr>
            <b/>
            <sz val="8"/>
            <rFont val="Tahoma"/>
            <family val="0"/>
          </rPr>
          <t>ОАО "РСК" ф. "Город"</t>
        </r>
        <r>
          <rPr>
            <sz val="8"/>
            <rFont val="Tahoma"/>
            <family val="0"/>
          </rPr>
          <t xml:space="preserve">
</t>
        </r>
      </text>
    </comment>
    <comment ref="G185" authorId="0">
      <text>
        <r>
          <rPr>
            <b/>
            <sz val="8"/>
            <rFont val="Tahoma"/>
            <family val="0"/>
          </rPr>
          <t>ОАО "РСК" Ф. "ТП-7"</t>
        </r>
        <r>
          <rPr>
            <sz val="8"/>
            <rFont val="Tahoma"/>
            <family val="0"/>
          </rPr>
          <t xml:space="preserve">
</t>
        </r>
      </text>
    </comment>
    <comment ref="F187" authorId="0">
      <text>
        <r>
          <rPr>
            <b/>
            <sz val="8"/>
            <rFont val="Tahoma"/>
            <family val="0"/>
          </rPr>
          <t>ПП "Сосьва"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<sst xmlns="http://schemas.openxmlformats.org/spreadsheetml/2006/main" count="210" uniqueCount="164">
  <si>
    <t xml:space="preserve"> - информация о порядке закупки сетевыми организациями электрической энергии для компенсации потерь в сетях и ее стоимости</t>
  </si>
  <si>
    <t>Сведения о техническом состоянии сетей</t>
  </si>
  <si>
    <t xml:space="preserve">Отчеты о выполнении годовых планов капитальных вложений и планов капитального ремонта (инвестиционных программ) </t>
  </si>
  <si>
    <t>Наименование сетевой организации</t>
  </si>
  <si>
    <t>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 установленном Правительством РФ</t>
  </si>
  <si>
    <t xml:space="preserve">Сведения об общей пропускной способности каждого участка электрической сети </t>
  </si>
  <si>
    <t>№ п/п</t>
  </si>
  <si>
    <t>СН1</t>
  </si>
  <si>
    <t>СН2</t>
  </si>
  <si>
    <t>НН</t>
  </si>
  <si>
    <t>Инвестиционной программы нет</t>
  </si>
  <si>
    <t>Мероприятия по снижению размеров потерь в сетях, сроки их исполнения и источники финансирования не разрабатывались</t>
  </si>
  <si>
    <t>п.11ж</t>
  </si>
  <si>
    <t>п.11е</t>
  </si>
  <si>
    <t>Сведения о тарифах на услуги по передаче электрической энергии и технологическому присоединению с указанием источника официального опублиикования решения регулирующего органа об установлении тарифов</t>
  </si>
  <si>
    <t xml:space="preserve"> - перечень мероприятий по снижению размеров потерь в сетях</t>
  </si>
  <si>
    <t>п.11а</t>
  </si>
  <si>
    <t>ОАО «МРСК Урала», г.Екатеринбург – ОАО «Металлургический завод им.А.К.Серова», г.Серов</t>
  </si>
  <si>
    <t>Двухставочный тариф</t>
  </si>
  <si>
    <t>ставка за содержание электрических сетей</t>
  </si>
  <si>
    <t>ставка на оплату технологического расхода (потерь)</t>
  </si>
  <si>
    <t>руб./МВт*мес</t>
  </si>
  <si>
    <t>руб./МВт*ч</t>
  </si>
  <si>
    <t>ВН</t>
  </si>
  <si>
    <t>ОАО "Металлургический завод им. А.К.Серова"  по отдельному договору не осуществляет  закупку электрической энергии для компенсации потерь в сетях</t>
  </si>
  <si>
    <t>Перечень зон деятельности с детализацией по населенным пунктам и районам городов</t>
  </si>
  <si>
    <t>Серовский городской округ</t>
  </si>
  <si>
    <t>3.     МП «Сигнал»</t>
  </si>
  <si>
    <t>4.     ОАО «РЖД»</t>
  </si>
  <si>
    <t>6.     ОАО «Серовский завод ферросплавов»</t>
  </si>
  <si>
    <t>7.     ООО «Стромос»</t>
  </si>
  <si>
    <t>Дата</t>
  </si>
  <si>
    <t>Время</t>
  </si>
  <si>
    <t>Инцидент, причина</t>
  </si>
  <si>
    <t>Время устранения неисправности</t>
  </si>
  <si>
    <t>Наменование потребителя</t>
  </si>
  <si>
    <t>Разрешенная мощность</t>
  </si>
  <si>
    <t>ОАО  "Металлургический завод им. А.К.Серова"</t>
  </si>
  <si>
    <t>ПС 110/35/6кВ "ГПП-1"</t>
  </si>
  <si>
    <t>ПС 35/6кВ "ГПП-2"</t>
  </si>
  <si>
    <t>ПС 220/35кВ "Электросталь"</t>
  </si>
  <si>
    <t>Транзит СЭС собственные нужды на ПП 220 кВ №Сосьва"</t>
  </si>
  <si>
    <t>ф. 6 кВ "Сосьва"</t>
  </si>
  <si>
    <t>ФГУП "Серовский механический завод"</t>
  </si>
  <si>
    <t xml:space="preserve">  </t>
  </si>
  <si>
    <t>ЗАО ПК "Магнит"</t>
  </si>
  <si>
    <t>МП "Сигнал"</t>
  </si>
  <si>
    <t>ОАО "РЖД"</t>
  </si>
  <si>
    <t>ОАО "РСК"</t>
  </si>
  <si>
    <t xml:space="preserve">                                     Город</t>
  </si>
  <si>
    <t>ОАО "Серовсий завод ферросплавов"</t>
  </si>
  <si>
    <t>ООО "Стромос"</t>
  </si>
  <si>
    <t>ПУ-54</t>
  </si>
  <si>
    <t>СТО "ВАЗ"</t>
  </si>
  <si>
    <t>ООО "Стройкомплект"</t>
  </si>
  <si>
    <t>ООО "Вектор"</t>
  </si>
  <si>
    <t>ООО ДСК "Марс"</t>
  </si>
  <si>
    <t>ООО Предприятие "Уралдомнаремонт"</t>
  </si>
  <si>
    <t>ИП Копаладзе</t>
  </si>
  <si>
    <t>ОАО "МТС"</t>
  </si>
  <si>
    <t>ООО "Металлургсервис"</t>
  </si>
  <si>
    <t>ООО "Меркурий"</t>
  </si>
  <si>
    <t>ООО "Метресурс-С"</t>
  </si>
  <si>
    <t>ГСК № 414</t>
  </si>
  <si>
    <t xml:space="preserve">                                     ТП-7</t>
  </si>
  <si>
    <t>Субабоненты (транзит)</t>
  </si>
  <si>
    <t>ОАО "Металлургический завод им. А.К.Серова"                                                                                А.В.Орлов</t>
  </si>
  <si>
    <t xml:space="preserve">Главный энергетик                                                                                </t>
  </si>
  <si>
    <t>ОАО "Серовский горводопровод"</t>
  </si>
  <si>
    <t>2014 год</t>
  </si>
  <si>
    <t>ИП Верховодко</t>
  </si>
  <si>
    <t>ООО "КристаллКлининг"</t>
  </si>
  <si>
    <t>Мероприятия</t>
  </si>
  <si>
    <t>с 1 января по 30 июня 2013 года</t>
  </si>
  <si>
    <t>с 1 июля по 31 декабря 2013 года</t>
  </si>
  <si>
    <t>Постановление РЭК Свердловской области от 18.12.2012 № 210-ПК «Об утверждении индивидуальных тарифов на услуги по передаче электрической энергии для взаиморасчетов между сетевыми организациями, расположенными на территории Свердловской области» опубликовано в "Областной газете" № 590-593/СВ-1 от 28.12.2012г.</t>
  </si>
  <si>
    <t>п.11б</t>
  </si>
  <si>
    <t>Сведения о балансе электрической энергии и мощности.</t>
  </si>
  <si>
    <t>Наименование показателя</t>
  </si>
  <si>
    <t>Всего</t>
  </si>
  <si>
    <t>В том числе по уровню напряжения</t>
  </si>
  <si>
    <t>Электроэнергия (тыс. кВт•ч)</t>
  </si>
  <si>
    <t xml:space="preserve">Поступление в сеть из других организаций, в том числе: 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</si>
  <si>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</si>
  <si>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</si>
  <si>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</si>
  <si>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</si>
  <si>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</si>
  <si>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Мероприятия по снижению размеров потерь в сетях:</t>
  </si>
  <si>
    <t>1.     ОАО «Серовский механический завод»</t>
  </si>
  <si>
    <t>2.     ООО ПК «Магнит»</t>
  </si>
  <si>
    <t>5.     ЗАО "Горэлектросеть"</t>
  </si>
  <si>
    <t>Включили МСМВ.</t>
  </si>
  <si>
    <t>1. Проведение поверок и обеспечение своевременности и правильности снятий показаний электросчетчиков.</t>
  </si>
  <si>
    <t>2. Пломбирование электросчетчиков и клеммных крышек.</t>
  </si>
  <si>
    <t>3. Установка электросчетчиков повышенных классов точности.</t>
  </si>
  <si>
    <t>Информация по ОАО "Металлургический завод им.А.К.Серова" согласно Постановления РФ № 24 от 21.01.2004 г "Об утверждении стандартов раскрытия информации субъектами оптового и розничных рынков электрической энергии"</t>
  </si>
  <si>
    <t>2013 год</t>
  </si>
  <si>
    <r>
      <t xml:space="preserve">
Индивидуальные тарифы на услуги по передаче электрической энергии для взаиморасчетов между сетевыми организациями, расположенными на территории Свердловской области, на </t>
    </r>
    <r>
      <rPr>
        <b/>
        <sz val="12"/>
        <rFont val="Times New Roman"/>
        <family val="1"/>
      </rPr>
      <t>2014 год</t>
    </r>
    <r>
      <rPr>
        <sz val="12"/>
        <rFont val="Times New Roman"/>
        <family val="1"/>
      </rPr>
      <t xml:space="preserve"> утверждены постановлением РЭК Свердловской области от 18.12.2013г. № 138-ПК
</t>
    </r>
  </si>
  <si>
    <t>36.1</t>
  </si>
  <si>
    <t>36.2</t>
  </si>
  <si>
    <t>36.3</t>
  </si>
  <si>
    <t>36.4</t>
  </si>
  <si>
    <t>36.5</t>
  </si>
  <si>
    <t>с 1 января по 30 июня 2012 года</t>
  </si>
  <si>
    <t>с 1 июля по 31 декабря 2012 года</t>
  </si>
  <si>
    <t>Договор № 27ПЭ от 24.11 2006г. оказания услуг по передаче электрической энергии. Условия договора соответствует условиям договора 2012 года (пролонгация).</t>
  </si>
  <si>
    <r>
      <t xml:space="preserve">
Индивидуальные тарифы на услуги по передаче электрической энергии для взаиморасчетов между сетевыми организациями, расположенными на территории Свердловской области, на </t>
    </r>
    <r>
      <rPr>
        <b/>
        <sz val="12"/>
        <rFont val="Times New Roman"/>
        <family val="1"/>
      </rPr>
      <t>2013 год</t>
    </r>
    <r>
      <rPr>
        <sz val="12"/>
        <rFont val="Times New Roman"/>
        <family val="1"/>
      </rPr>
      <t xml:space="preserve"> утверждены постановлением РЭК Свердловской области от 18.12.2012г. № 210-ПК
</t>
    </r>
  </si>
  <si>
    <t>Наименование сетевой организации, период действия тарифов</t>
  </si>
  <si>
    <t>1 полугодие</t>
  </si>
  <si>
    <t>2 полугодие</t>
  </si>
  <si>
    <t>руб./кВт.мес.</t>
  </si>
  <si>
    <t>руб./кВт.ч</t>
  </si>
  <si>
    <t>36.</t>
  </si>
  <si>
    <t>2012 год</t>
  </si>
  <si>
    <t>Код строки</t>
  </si>
  <si>
    <t>из сетей ФСК</t>
  </si>
  <si>
    <t>от генерирующих компаний и блок-станций</t>
  </si>
  <si>
    <t>от смежных сетевых организаций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</si>
  <si>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</si>
  <si>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</si>
  <si>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</si>
  <si>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</si>
  <si>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</si>
  <si>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Хозяйственные нужды организации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</si>
  <si>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</si>
  <si>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</si>
  <si>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</si>
  <si>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</si>
  <si>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</si>
  <si>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8. ООО ДСК «Марс»</t>
  </si>
  <si>
    <t>9. ОАО "МРСК Урала"</t>
  </si>
  <si>
    <t>10.ООО «Предприятие «Уралдомнаремонт»</t>
  </si>
  <si>
    <t>11. ИП Копаладзе</t>
  </si>
  <si>
    <t>12. ОАО "МТС"</t>
  </si>
  <si>
    <t>13. ООО "Вектор"</t>
  </si>
  <si>
    <t>14. ГСК № 414</t>
  </si>
  <si>
    <t>Аварийные ограничения (отключения) в 2013 году</t>
  </si>
  <si>
    <t>28.03.2013г.</t>
  </si>
  <si>
    <t>10:19 - 16:45</t>
  </si>
  <si>
    <t>После окончания ремонтных работ на вводе 6 кВ фид. "ПС № 45" включен в работу</t>
  </si>
  <si>
    <t>10:33 - 16:44</t>
  </si>
  <si>
    <t>После окончания ремонтных работ на вводе 6 кВ фид. "ПС № 34" включен в работу.</t>
  </si>
  <si>
    <t>На п/ст № 21 сгорели два предохранителя 6 кВ фид. "ПС № 34". При земляных работах был поврежден кабель 6 кВ с п/ст № 21 до п/ст № 34.</t>
  </si>
  <si>
    <t>06.07.2013г.</t>
  </si>
  <si>
    <t>13:15 - 13:55</t>
  </si>
  <si>
    <t>На ГПП-1 отключился МВ-6 кВ ф. "п/ст № 49-2", работала з.з., сигналы "Авария", котроль изоляции шин 6 кВ секции № 2. На кабеле 6 кВ разорвало муфту.</t>
  </si>
  <si>
    <t>23.07.2013г.</t>
  </si>
  <si>
    <t>13:55 - 15:40</t>
  </si>
  <si>
    <t>На п/ст № 49 фид. "п/ст 50-2, 60-2" отключился МВ-6 кВ от МТЗ. Подрядная организация на очистных сооружениях бурила траншею под новую каб.трассу.</t>
  </si>
  <si>
    <t xml:space="preserve">После окончания ремонтных работ  фидер ПС №49 включен в работу </t>
  </si>
  <si>
    <t>03.10.2013г.</t>
  </si>
  <si>
    <t>07:34 - 08:16</t>
  </si>
  <si>
    <t>На п/ст № 49 фид. "п/ст 50-2, 60-2" отключился МВ-6 кВ от МТЗ. Вышел из строя кабель 6 кВ.</t>
  </si>
  <si>
    <t>Включили МСМВ 6 кВ на п/ст № 50.</t>
  </si>
  <si>
    <t>Информация о затратах на оплату потерь</t>
  </si>
  <si>
    <t>Затраты на покупку электрической энергии в целях компенсации потерь за 2013 год составили 744 267,43 руб. с НДС.</t>
  </si>
  <si>
    <t>В результате замыкания в городских сетях отключился от максимально-токовой защиты фид. "ПС № 45". В момент отключения на ПС № 14 производились ремонтные работы КЛ 6 кВ, в связи с чем включение ПС № 45 было невозможным.</t>
  </si>
  <si>
    <t>Уровень нормативных  потерь на 2014 год указан в выписке из протокола заседания правления Региональной энергетической комиссии Свердловской области № 33 от 18.12.2013г.</t>
  </si>
  <si>
    <t>Потери электрической энергии сторонним потребителям</t>
  </si>
  <si>
    <t>%</t>
  </si>
  <si>
    <t>п.11з</t>
  </si>
  <si>
    <t>Информация о корпоративных правилах осуществления закупок (включая использование конкурсов, аукционов)</t>
  </si>
  <si>
    <t>Информация о корпоративных правилах осуществления закупок изложена в СТО 00186387-СМК-7.4-2012  "Закупки. Общие правила".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</si>
</sst>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  <numFmt numFmtId="180" formatCode="#,##0.0000"/>
    <numFmt numFmtId="181" formatCode="0.0000"/>
    <numFmt numFmtId="182" formatCode="0.0000%"/>
    <numFmt numFmtId="183" formatCode="0.000%"/>
    <numFmt numFmtId="184" formatCode="#,##0.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0"/>
      <color indexed="10"/>
      <name val="Arial"/>
      <family val="2"/>
    </font>
    <font>
      <sz val="10"/>
      <color indexed="10"/>
      <name val="Courier New"/>
      <family val="3"/>
    </font>
    <font>
      <u val="single"/>
      <sz val="10"/>
      <color indexed="10"/>
      <name val="Arial Cyr"/>
      <family val="0"/>
    </font>
    <font>
      <sz val="9"/>
      <color indexed="63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b/>
      <i/>
      <sz val="1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49" fontId="37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5" fillId="0" borderId="0" xfId="0" applyFont="1" applyFill="1" applyBorder="1" applyAlignment="1">
      <alignment vertical="top"/>
    </xf>
    <xf numFmtId="0" fontId="25" fillId="0" borderId="0" xfId="0" applyFont="1" applyBorder="1" applyAlignment="1">
      <alignment vertical="top"/>
    </xf>
    <xf numFmtId="176" fontId="25" fillId="0" borderId="0" xfId="0" applyNumberFormat="1" applyFont="1" applyBorder="1" applyAlignment="1">
      <alignment vertical="top"/>
    </xf>
    <xf numFmtId="176" fontId="25" fillId="0" borderId="0" xfId="0" applyNumberFormat="1" applyFont="1" applyFill="1" applyBorder="1" applyAlignment="1">
      <alignment vertical="top"/>
    </xf>
    <xf numFmtId="176" fontId="25" fillId="24" borderId="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9" fillId="0" borderId="0" xfId="0" applyFont="1" applyFill="1" applyAlignment="1">
      <alignment horizontal="left" wrapText="1"/>
    </xf>
    <xf numFmtId="0" fontId="26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left" indent="4"/>
    </xf>
    <xf numFmtId="0" fontId="26" fillId="0" borderId="0" xfId="0" applyFont="1" applyFill="1" applyAlignment="1">
      <alignment wrapText="1"/>
    </xf>
    <xf numFmtId="0" fontId="26" fillId="25" borderId="0" xfId="0" applyFont="1" applyFill="1" applyAlignment="1">
      <alignment/>
    </xf>
    <xf numFmtId="0" fontId="28" fillId="25" borderId="0" xfId="0" applyFont="1" applyFill="1" applyBorder="1" applyAlignment="1">
      <alignment horizontal="center" vertical="center"/>
    </xf>
    <xf numFmtId="0" fontId="32" fillId="25" borderId="0" xfId="0" applyFont="1" applyFill="1" applyAlignment="1">
      <alignment horizontal="center"/>
    </xf>
    <xf numFmtId="0" fontId="32" fillId="25" borderId="0" xfId="0" applyFont="1" applyFill="1" applyAlignment="1">
      <alignment/>
    </xf>
    <xf numFmtId="0" fontId="26" fillId="25" borderId="13" xfId="0" applyFont="1" applyFill="1" applyBorder="1" applyAlignment="1">
      <alignment/>
    </xf>
    <xf numFmtId="0" fontId="26" fillId="25" borderId="14" xfId="0" applyFont="1" applyFill="1" applyBorder="1" applyAlignment="1">
      <alignment/>
    </xf>
    <xf numFmtId="0" fontId="32" fillId="25" borderId="0" xfId="0" applyFont="1" applyFill="1" applyAlignment="1">
      <alignment horizontal="center" wrapText="1"/>
    </xf>
    <xf numFmtId="0" fontId="32" fillId="25" borderId="0" xfId="0" applyFont="1" applyFill="1" applyAlignment="1">
      <alignment/>
    </xf>
    <xf numFmtId="0" fontId="32" fillId="25" borderId="0" xfId="0" applyFont="1" applyFill="1" applyBorder="1" applyAlignment="1">
      <alignment horizontal="center"/>
    </xf>
    <xf numFmtId="176" fontId="32" fillId="25" borderId="15" xfId="0" applyNumberFormat="1" applyFont="1" applyFill="1" applyBorder="1" applyAlignment="1">
      <alignment horizontal="center"/>
    </xf>
    <xf numFmtId="176" fontId="26" fillId="25" borderId="15" xfId="0" applyNumberFormat="1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176" fontId="32" fillId="25" borderId="15" xfId="0" applyNumberFormat="1" applyFont="1" applyFill="1" applyBorder="1" applyAlignment="1">
      <alignment/>
    </xf>
    <xf numFmtId="0" fontId="32" fillId="25" borderId="0" xfId="0" applyFont="1" applyFill="1" applyBorder="1" applyAlignment="1">
      <alignment horizontal="left"/>
    </xf>
    <xf numFmtId="0" fontId="26" fillId="25" borderId="13" xfId="0" applyFont="1" applyFill="1" applyBorder="1" applyAlignment="1">
      <alignment horizontal="center"/>
    </xf>
    <xf numFmtId="0" fontId="26" fillId="25" borderId="14" xfId="0" applyFont="1" applyFill="1" applyBorder="1" applyAlignment="1">
      <alignment horizontal="center"/>
    </xf>
    <xf numFmtId="0" fontId="32" fillId="25" borderId="15" xfId="0" applyFont="1" applyFill="1" applyBorder="1" applyAlignment="1">
      <alignment horizontal="center"/>
    </xf>
    <xf numFmtId="0" fontId="32" fillId="25" borderId="15" xfId="0" applyFont="1" applyFill="1" applyBorder="1" applyAlignment="1">
      <alignment horizontal="right"/>
    </xf>
    <xf numFmtId="176" fontId="32" fillId="25" borderId="15" xfId="0" applyNumberFormat="1" applyFont="1" applyFill="1" applyBorder="1" applyAlignment="1">
      <alignment horizontal="right"/>
    </xf>
    <xf numFmtId="0" fontId="32" fillId="25" borderId="0" xfId="0" applyFont="1" applyFill="1" applyBorder="1" applyAlignment="1">
      <alignment horizontal="justify"/>
    </xf>
    <xf numFmtId="0" fontId="26" fillId="25" borderId="15" xfId="0" applyFont="1" applyFill="1" applyBorder="1" applyAlignment="1">
      <alignment/>
    </xf>
    <xf numFmtId="0" fontId="32" fillId="25" borderId="0" xfId="0" applyFont="1" applyFill="1" applyBorder="1" applyAlignment="1">
      <alignment vertical="top"/>
    </xf>
    <xf numFmtId="0" fontId="32" fillId="25" borderId="15" xfId="0" applyFont="1" applyFill="1" applyBorder="1" applyAlignment="1">
      <alignment vertical="top"/>
    </xf>
    <xf numFmtId="176" fontId="32" fillId="25" borderId="15" xfId="0" applyNumberFormat="1" applyFont="1" applyFill="1" applyBorder="1" applyAlignment="1">
      <alignment vertical="top"/>
    </xf>
    <xf numFmtId="0" fontId="26" fillId="25" borderId="0" xfId="0" applyFont="1" applyFill="1" applyBorder="1" applyAlignment="1">
      <alignment vertical="top"/>
    </xf>
    <xf numFmtId="176" fontId="32" fillId="25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176" fontId="32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Alignment="1">
      <alignment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184" fontId="3" fillId="0" borderId="17" xfId="0" applyNumberFormat="1" applyFont="1" applyFill="1" applyBorder="1" applyAlignment="1">
      <alignment horizontal="center" vertical="center" wrapText="1"/>
    </xf>
    <xf numFmtId="184" fontId="3" fillId="0" borderId="14" xfId="0" applyNumberFormat="1" applyFont="1" applyFill="1" applyBorder="1" applyAlignment="1">
      <alignment horizontal="center" vertical="center" wrapText="1"/>
    </xf>
    <xf numFmtId="184" fontId="3" fillId="0" borderId="18" xfId="0" applyNumberFormat="1" applyFont="1" applyFill="1" applyBorder="1" applyAlignment="1">
      <alignment horizontal="center" vertical="center" wrapText="1"/>
    </xf>
    <xf numFmtId="184" fontId="3" fillId="0" borderId="19" xfId="0" applyNumberFormat="1" applyFont="1" applyFill="1" applyBorder="1" applyAlignment="1">
      <alignment horizontal="center" vertical="center" wrapText="1"/>
    </xf>
    <xf numFmtId="0" fontId="35" fillId="0" borderId="15" xfId="54" applyFont="1" applyBorder="1" applyAlignment="1" applyProtection="1">
      <alignment horizontal="center" vertical="center" wrapText="1"/>
      <protection/>
    </xf>
    <xf numFmtId="0" fontId="35" fillId="0" borderId="15" xfId="53" applyFont="1" applyBorder="1" applyAlignment="1" applyProtection="1">
      <alignment horizontal="center" vertical="center" wrapText="1"/>
      <protection/>
    </xf>
    <xf numFmtId="49" fontId="35" fillId="0" borderId="15" xfId="52" applyFont="1" applyBorder="1" applyAlignment="1">
      <alignment horizontal="center" vertical="center" wrapText="1"/>
      <protection/>
    </xf>
    <xf numFmtId="180" fontId="35" fillId="4" borderId="15" xfId="52" applyNumberFormat="1" applyFont="1" applyFill="1" applyBorder="1" applyAlignment="1" applyProtection="1">
      <alignment horizontal="right" vertical="center"/>
      <protection/>
    </xf>
    <xf numFmtId="180" fontId="35" fillId="23" borderId="15" xfId="52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left" indent="4"/>
    </xf>
    <xf numFmtId="0" fontId="2" fillId="0" borderId="0" xfId="0" applyFont="1" applyFill="1" applyAlignment="1">
      <alignment horizont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8" fillId="0" borderId="0" xfId="0" applyFont="1" applyFill="1" applyAlignment="1">
      <alignment wrapText="1"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Alignment="1">
      <alignment vertical="top" wrapText="1"/>
    </xf>
    <xf numFmtId="0" fontId="32" fillId="25" borderId="15" xfId="0" applyFont="1" applyFill="1" applyBorder="1" applyAlignment="1">
      <alignment horizontal="center" vertical="top"/>
    </xf>
    <xf numFmtId="0" fontId="32" fillId="25" borderId="17" xfId="0" applyFont="1" applyFill="1" applyBorder="1" applyAlignment="1">
      <alignment vertical="top" wrapText="1"/>
    </xf>
    <xf numFmtId="0" fontId="32" fillId="25" borderId="13" xfId="0" applyFont="1" applyFill="1" applyBorder="1" applyAlignment="1">
      <alignment vertical="top" wrapText="1"/>
    </xf>
    <xf numFmtId="0" fontId="32" fillId="25" borderId="14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2" fillId="25" borderId="17" xfId="0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21" fontId="0" fillId="0" borderId="15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176" fontId="32" fillId="25" borderId="17" xfId="0" applyNumberFormat="1" applyFont="1" applyFill="1" applyBorder="1" applyAlignment="1">
      <alignment vertical="top"/>
    </xf>
    <xf numFmtId="0" fontId="26" fillId="25" borderId="13" xfId="0" applyFont="1" applyFill="1" applyBorder="1" applyAlignment="1">
      <alignment vertical="top"/>
    </xf>
    <xf numFmtId="0" fontId="26" fillId="25" borderId="14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23" xfId="0" applyFont="1" applyFill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4" xfId="0" applyFont="1" applyFill="1" applyBorder="1" applyAlignment="1">
      <alignment vertical="top" wrapText="1"/>
    </xf>
    <xf numFmtId="176" fontId="0" fillId="0" borderId="25" xfId="0" applyNumberFormat="1" applyFont="1" applyFill="1" applyBorder="1" applyAlignment="1">
      <alignment vertical="top" wrapText="1"/>
    </xf>
    <xf numFmtId="176" fontId="0" fillId="0" borderId="26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left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76" fontId="43" fillId="0" borderId="15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3" fillId="0" borderId="17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7" fillId="0" borderId="0" xfId="0" applyFont="1" applyAlignment="1">
      <alignment horizont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8" fillId="25" borderId="0" xfId="0" applyFont="1" applyFill="1" applyAlignment="1">
      <alignment horizontal="center" wrapText="1"/>
    </xf>
    <xf numFmtId="49" fontId="32" fillId="25" borderId="17" xfId="0" applyNumberFormat="1" applyFont="1" applyFill="1" applyBorder="1" applyAlignment="1">
      <alignment vertical="top"/>
    </xf>
    <xf numFmtId="0" fontId="38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84" fontId="3" fillId="0" borderId="13" xfId="0" applyNumberFormat="1" applyFont="1" applyFill="1" applyBorder="1" applyAlignment="1">
      <alignment horizontal="center" vertical="center" wrapText="1"/>
    </xf>
    <xf numFmtId="184" fontId="3" fillId="0" borderId="20" xfId="0" applyNumberFormat="1" applyFont="1" applyFill="1" applyBorder="1" applyAlignment="1">
      <alignment horizontal="center" vertical="center" wrapText="1"/>
    </xf>
    <xf numFmtId="184" fontId="3" fillId="0" borderId="27" xfId="0" applyNumberFormat="1" applyFont="1" applyFill="1" applyBorder="1" applyAlignment="1">
      <alignment horizontal="center" vertical="center" wrapText="1"/>
    </xf>
    <xf numFmtId="184" fontId="3" fillId="0" borderId="28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Alignment="1">
      <alignment vertical="top" wrapText="1"/>
    </xf>
    <xf numFmtId="49" fontId="35" fillId="0" borderId="15" xfId="52" applyFont="1" applyBorder="1" applyAlignment="1">
      <alignment horizontal="left" vertical="center" wrapText="1"/>
      <protection/>
    </xf>
    <xf numFmtId="49" fontId="35" fillId="0" borderId="15" xfId="52" applyFont="1" applyBorder="1" applyAlignment="1">
      <alignment horizontal="center" vertical="center" wrapText="1"/>
      <protection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 vertical="center" wrapText="1"/>
    </xf>
    <xf numFmtId="0" fontId="26" fillId="25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21" fontId="0" fillId="0" borderId="15" xfId="0" applyNumberFormat="1" applyFont="1" applyFill="1" applyBorder="1" applyAlignment="1">
      <alignment horizontal="center" vertical="center"/>
    </xf>
    <xf numFmtId="21" fontId="0" fillId="0" borderId="17" xfId="0" applyNumberFormat="1" applyFont="1" applyFill="1" applyBorder="1" applyAlignment="1">
      <alignment horizontal="center" vertical="center" wrapText="1"/>
    </xf>
    <xf numFmtId="21" fontId="0" fillId="0" borderId="14" xfId="0" applyNumberFormat="1" applyFont="1" applyFill="1" applyBorder="1" applyAlignment="1">
      <alignment horizontal="center" vertical="center" wrapText="1"/>
    </xf>
    <xf numFmtId="0" fontId="32" fillId="25" borderId="15" xfId="0" applyFont="1" applyFill="1" applyBorder="1" applyAlignment="1">
      <alignment vertical="top"/>
    </xf>
    <xf numFmtId="0" fontId="26" fillId="25" borderId="15" xfId="0" applyFont="1" applyFill="1" applyBorder="1" applyAlignment="1">
      <alignment vertical="top"/>
    </xf>
    <xf numFmtId="0" fontId="32" fillId="25" borderId="17" xfId="0" applyFont="1" applyFill="1" applyBorder="1" applyAlignment="1">
      <alignment horizontal="left" wrapText="1"/>
    </xf>
    <xf numFmtId="0" fontId="32" fillId="25" borderId="13" xfId="0" applyFont="1" applyFill="1" applyBorder="1" applyAlignment="1">
      <alignment horizontal="left" wrapText="1"/>
    </xf>
    <xf numFmtId="0" fontId="32" fillId="25" borderId="14" xfId="0" applyFont="1" applyFill="1" applyBorder="1" applyAlignment="1">
      <alignment horizontal="left" wrapText="1"/>
    </xf>
    <xf numFmtId="0" fontId="32" fillId="25" borderId="17" xfId="0" applyFont="1" applyFill="1" applyBorder="1" applyAlignment="1">
      <alignment horizontal="center" wrapText="1"/>
    </xf>
    <xf numFmtId="0" fontId="26" fillId="25" borderId="13" xfId="0" applyFont="1" applyFill="1" applyBorder="1" applyAlignment="1">
      <alignment wrapText="1"/>
    </xf>
    <xf numFmtId="0" fontId="26" fillId="25" borderId="17" xfId="0" applyFont="1" applyFill="1" applyBorder="1" applyAlignment="1">
      <alignment horizontal="left"/>
    </xf>
    <xf numFmtId="0" fontId="26" fillId="25" borderId="13" xfId="0" applyFont="1" applyFill="1" applyBorder="1" applyAlignment="1">
      <alignment horizontal="left"/>
    </xf>
    <xf numFmtId="176" fontId="26" fillId="25" borderId="17" xfId="0" applyNumberFormat="1" applyFont="1" applyFill="1" applyBorder="1" applyAlignment="1">
      <alignment/>
    </xf>
    <xf numFmtId="176" fontId="26" fillId="25" borderId="13" xfId="0" applyNumberFormat="1" applyFont="1" applyFill="1" applyBorder="1" applyAlignment="1">
      <alignment/>
    </xf>
    <xf numFmtId="176" fontId="26" fillId="25" borderId="14" xfId="0" applyNumberFormat="1" applyFont="1" applyFill="1" applyBorder="1" applyAlignment="1">
      <alignment/>
    </xf>
    <xf numFmtId="0" fontId="26" fillId="25" borderId="15" xfId="0" applyFont="1" applyFill="1" applyBorder="1" applyAlignment="1">
      <alignment/>
    </xf>
    <xf numFmtId="0" fontId="26" fillId="25" borderId="17" xfId="0" applyFont="1" applyFill="1" applyBorder="1" applyAlignment="1">
      <alignment wrapText="1"/>
    </xf>
    <xf numFmtId="0" fontId="26" fillId="25" borderId="14" xfId="0" applyFont="1" applyFill="1" applyBorder="1" applyAlignment="1">
      <alignment wrapText="1"/>
    </xf>
    <xf numFmtId="0" fontId="32" fillId="25" borderId="13" xfId="0" applyFont="1" applyFill="1" applyBorder="1" applyAlignment="1">
      <alignment horizontal="center" wrapText="1"/>
    </xf>
    <xf numFmtId="0" fontId="32" fillId="25" borderId="14" xfId="0" applyFont="1" applyFill="1" applyBorder="1" applyAlignment="1">
      <alignment horizontal="center" wrapText="1"/>
    </xf>
    <xf numFmtId="0" fontId="32" fillId="25" borderId="17" xfId="0" applyFont="1" applyFill="1" applyBorder="1" applyAlignment="1">
      <alignment wrapText="1"/>
    </xf>
    <xf numFmtId="0" fontId="32" fillId="25" borderId="13" xfId="0" applyFont="1" applyFill="1" applyBorder="1" applyAlignment="1">
      <alignment wrapText="1"/>
    </xf>
    <xf numFmtId="0" fontId="32" fillId="25" borderId="14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 wrapText="1"/>
    </xf>
    <xf numFmtId="0" fontId="35" fillId="0" borderId="15" xfId="53" applyFont="1" applyBorder="1" applyAlignment="1" applyProtection="1">
      <alignment horizontal="center" vertical="center" wrapText="1"/>
      <protection/>
    </xf>
    <xf numFmtId="0" fontId="36" fillId="20" borderId="15" xfId="54" applyFont="1" applyFill="1" applyBorder="1" applyAlignment="1" applyProtection="1">
      <alignment horizontal="center" vertical="center" wrapText="1"/>
      <protection/>
    </xf>
    <xf numFmtId="0" fontId="35" fillId="0" borderId="15" xfId="54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 wrapText="1"/>
    </xf>
    <xf numFmtId="0" fontId="32" fillId="25" borderId="17" xfId="0" applyFont="1" applyFill="1" applyBorder="1" applyAlignment="1">
      <alignment/>
    </xf>
    <xf numFmtId="0" fontId="26" fillId="25" borderId="13" xfId="0" applyFont="1" applyFill="1" applyBorder="1" applyAlignment="1">
      <alignment/>
    </xf>
    <xf numFmtId="0" fontId="26" fillId="25" borderId="14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регулируемым ценам" xfId="53"/>
    <cellStyle name="Обычный_Сведения об отпуске (передаче) электроэнергии потребителям распределительными сетевыми организациям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S288"/>
  <sheetViews>
    <sheetView tabSelected="1" view="pageBreakPreview" zoomScaleSheetLayoutView="100" zoomScalePageLayoutView="0" workbookViewId="0" topLeftCell="A1">
      <selection activeCell="G213" sqref="G213"/>
    </sheetView>
  </sheetViews>
  <sheetFormatPr defaultColWidth="9.00390625" defaultRowHeight="12.75"/>
  <cols>
    <col min="1" max="1" width="8.25390625" style="0" customWidth="1"/>
    <col min="2" max="2" width="6.00390625" style="0" customWidth="1"/>
    <col min="3" max="3" width="16.00390625" style="0" customWidth="1"/>
    <col min="4" max="4" width="13.375" style="0" customWidth="1"/>
    <col min="5" max="5" width="12.75390625" style="0" customWidth="1"/>
    <col min="6" max="6" width="19.625" style="0" customWidth="1"/>
    <col min="7" max="7" width="22.25390625" style="0" customWidth="1"/>
    <col min="8" max="8" width="19.125" style="0" customWidth="1"/>
    <col min="9" max="10" width="12.75390625" style="0" customWidth="1"/>
    <col min="11" max="11" width="9.75390625" style="0" customWidth="1"/>
  </cols>
  <sheetData>
    <row r="2" spans="1:11" ht="45.75" customHeight="1">
      <c r="A2" s="145" t="s">
        <v>96</v>
      </c>
      <c r="B2" s="145"/>
      <c r="C2" s="145"/>
      <c r="D2" s="145"/>
      <c r="E2" s="145"/>
      <c r="F2" s="145"/>
      <c r="G2" s="145"/>
      <c r="H2" s="145"/>
      <c r="I2" s="145"/>
      <c r="J2" s="145"/>
      <c r="K2" s="4"/>
    </row>
    <row r="3" ht="7.5" customHeight="1"/>
    <row r="4" spans="1:11" ht="15" customHeight="1">
      <c r="A4" s="3"/>
      <c r="B4" s="3"/>
      <c r="C4" s="3"/>
      <c r="D4" s="3"/>
      <c r="F4" s="3" t="s">
        <v>97</v>
      </c>
      <c r="G4" s="3"/>
      <c r="H4" s="3"/>
      <c r="I4" s="3"/>
      <c r="J4" s="3"/>
      <c r="K4" s="3"/>
    </row>
    <row r="5" spans="1:1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9.25" customHeight="1">
      <c r="A6" s="213" t="s">
        <v>106</v>
      </c>
      <c r="B6" s="213"/>
      <c r="C6" s="213"/>
      <c r="D6" s="213"/>
      <c r="E6" s="213"/>
      <c r="F6" s="213"/>
      <c r="G6" s="213"/>
      <c r="H6" s="213"/>
      <c r="I6" s="213"/>
      <c r="J6" s="213"/>
      <c r="K6" s="16"/>
    </row>
    <row r="7" spans="1:11" ht="1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43.5" customHeight="1">
      <c r="A8" s="3" t="s">
        <v>16</v>
      </c>
      <c r="B8" s="153" t="s">
        <v>14</v>
      </c>
      <c r="C8" s="153"/>
      <c r="D8" s="153"/>
      <c r="E8" s="153"/>
      <c r="F8" s="153"/>
      <c r="G8" s="153"/>
      <c r="H8" s="153"/>
      <c r="I8" s="153"/>
      <c r="J8" s="1"/>
      <c r="K8" s="17"/>
    </row>
    <row r="9" spans="1:11" ht="12.75">
      <c r="A9" s="60"/>
      <c r="B9" s="61"/>
      <c r="C9" s="61"/>
      <c r="D9" s="61"/>
      <c r="E9" s="61"/>
      <c r="F9" s="61"/>
      <c r="G9" s="62"/>
      <c r="H9" s="62"/>
      <c r="I9" s="62"/>
      <c r="J9" s="62"/>
      <c r="K9" s="18"/>
    </row>
    <row r="10" spans="1:11" ht="63" customHeight="1" thickBot="1">
      <c r="A10" s="63"/>
      <c r="B10" s="182" t="s">
        <v>107</v>
      </c>
      <c r="C10" s="182"/>
      <c r="D10" s="182"/>
      <c r="E10" s="182"/>
      <c r="F10" s="182"/>
      <c r="G10" s="182"/>
      <c r="H10" s="182"/>
      <c r="I10" s="182"/>
      <c r="J10" s="182"/>
      <c r="K10" s="19"/>
    </row>
    <row r="11" spans="1:11" ht="27.75" customHeight="1">
      <c r="A11" s="63"/>
      <c r="B11" s="154" t="s">
        <v>6</v>
      </c>
      <c r="C11" s="157" t="s">
        <v>3</v>
      </c>
      <c r="D11" s="158"/>
      <c r="E11" s="159"/>
      <c r="F11" s="215" t="s">
        <v>18</v>
      </c>
      <c r="G11" s="134"/>
      <c r="H11" s="134"/>
      <c r="I11" s="134"/>
      <c r="J11" s="135"/>
      <c r="K11" s="19"/>
    </row>
    <row r="12" spans="1:11" ht="38.25" customHeight="1">
      <c r="A12" s="63"/>
      <c r="B12" s="155"/>
      <c r="C12" s="160"/>
      <c r="D12" s="161"/>
      <c r="E12" s="162"/>
      <c r="F12" s="166" t="s">
        <v>19</v>
      </c>
      <c r="G12" s="167"/>
      <c r="H12" s="166" t="s">
        <v>20</v>
      </c>
      <c r="I12" s="136"/>
      <c r="J12" s="115"/>
      <c r="K12" s="20"/>
    </row>
    <row r="13" spans="1:11" ht="20.25" customHeight="1" thickBot="1">
      <c r="A13" s="63"/>
      <c r="B13" s="156"/>
      <c r="C13" s="163"/>
      <c r="D13" s="164"/>
      <c r="E13" s="165"/>
      <c r="F13" s="151" t="s">
        <v>21</v>
      </c>
      <c r="G13" s="152"/>
      <c r="H13" s="151" t="s">
        <v>22</v>
      </c>
      <c r="I13" s="132"/>
      <c r="J13" s="133"/>
      <c r="K13" s="20"/>
    </row>
    <row r="14" spans="1:11" ht="20.25" customHeight="1">
      <c r="A14" s="63"/>
      <c r="B14" s="12">
        <v>36</v>
      </c>
      <c r="C14" s="146" t="s">
        <v>17</v>
      </c>
      <c r="D14" s="146"/>
      <c r="E14" s="146"/>
      <c r="F14" s="146"/>
      <c r="G14" s="146"/>
      <c r="H14" s="146"/>
      <c r="I14" s="146"/>
      <c r="J14" s="147"/>
      <c r="K14" s="20"/>
    </row>
    <row r="15" spans="1:11" ht="20.25" customHeight="1">
      <c r="A15" s="63"/>
      <c r="B15" s="66" t="s">
        <v>99</v>
      </c>
      <c r="C15" s="148" t="s">
        <v>104</v>
      </c>
      <c r="D15" s="148"/>
      <c r="E15" s="148"/>
      <c r="F15" s="149">
        <v>18623</v>
      </c>
      <c r="G15" s="149"/>
      <c r="H15" s="149">
        <v>16</v>
      </c>
      <c r="I15" s="149"/>
      <c r="J15" s="150"/>
      <c r="K15" s="20"/>
    </row>
    <row r="16" spans="1:11" ht="20.25" customHeight="1">
      <c r="A16" s="63"/>
      <c r="B16" s="66" t="s">
        <v>100</v>
      </c>
      <c r="C16" s="148" t="s">
        <v>105</v>
      </c>
      <c r="D16" s="148"/>
      <c r="E16" s="148"/>
      <c r="F16" s="149">
        <v>9179</v>
      </c>
      <c r="G16" s="149"/>
      <c r="H16" s="149">
        <v>13</v>
      </c>
      <c r="I16" s="149"/>
      <c r="J16" s="150"/>
      <c r="K16" s="20"/>
    </row>
    <row r="17" spans="1:11" ht="20.25" customHeight="1">
      <c r="A17" s="63"/>
      <c r="B17" s="14" t="s">
        <v>101</v>
      </c>
      <c r="C17" s="148" t="s">
        <v>73</v>
      </c>
      <c r="D17" s="148"/>
      <c r="E17" s="148"/>
      <c r="F17" s="149">
        <v>9179</v>
      </c>
      <c r="G17" s="149"/>
      <c r="H17" s="149">
        <v>13</v>
      </c>
      <c r="I17" s="149"/>
      <c r="J17" s="150"/>
      <c r="K17" s="20"/>
    </row>
    <row r="18" spans="1:11" ht="20.25" customHeight="1">
      <c r="A18" s="63"/>
      <c r="B18" s="14" t="s">
        <v>102</v>
      </c>
      <c r="C18" s="148" t="s">
        <v>74</v>
      </c>
      <c r="D18" s="148"/>
      <c r="E18" s="148"/>
      <c r="F18" s="149">
        <v>22055</v>
      </c>
      <c r="G18" s="149"/>
      <c r="H18" s="149">
        <v>18</v>
      </c>
      <c r="I18" s="149"/>
      <c r="J18" s="150"/>
      <c r="K18" s="20"/>
    </row>
    <row r="19" spans="1:11" ht="25.5" customHeight="1" thickBot="1">
      <c r="A19" s="64"/>
      <c r="B19" s="15" t="s">
        <v>103</v>
      </c>
      <c r="C19" s="116" t="s">
        <v>69</v>
      </c>
      <c r="D19" s="116"/>
      <c r="E19" s="116"/>
      <c r="F19" s="181">
        <v>13855</v>
      </c>
      <c r="G19" s="181"/>
      <c r="H19" s="181">
        <v>24</v>
      </c>
      <c r="I19" s="181"/>
      <c r="J19" s="216"/>
      <c r="K19" s="20"/>
    </row>
    <row r="20" spans="1:11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20"/>
    </row>
    <row r="21" spans="1:11" ht="47.25" customHeight="1">
      <c r="A21" s="65"/>
      <c r="B21" s="182" t="s">
        <v>75</v>
      </c>
      <c r="C21" s="182"/>
      <c r="D21" s="182"/>
      <c r="E21" s="182"/>
      <c r="F21" s="182"/>
      <c r="G21" s="182"/>
      <c r="H21" s="182"/>
      <c r="I21" s="182"/>
      <c r="J21" s="182"/>
      <c r="K21" s="19"/>
    </row>
    <row r="22" spans="1:11" ht="47.25" customHeigh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2" ht="65.25" customHeight="1" thickBot="1">
      <c r="A23" s="20"/>
      <c r="B23" s="182" t="s">
        <v>98</v>
      </c>
      <c r="C23" s="182"/>
      <c r="D23" s="182"/>
      <c r="E23" s="182"/>
      <c r="F23" s="182"/>
      <c r="G23" s="182"/>
      <c r="H23" s="182"/>
      <c r="I23" s="182"/>
      <c r="J23" s="182"/>
      <c r="K23" s="19"/>
      <c r="L23" s="13"/>
    </row>
    <row r="24" spans="1:11" ht="21" customHeight="1">
      <c r="A24" s="20"/>
      <c r="B24" s="183" t="s">
        <v>6</v>
      </c>
      <c r="C24" s="157" t="s">
        <v>108</v>
      </c>
      <c r="D24" s="158"/>
      <c r="E24" s="158"/>
      <c r="F24" s="134" t="s">
        <v>109</v>
      </c>
      <c r="G24" s="134"/>
      <c r="H24" s="134" t="s">
        <v>110</v>
      </c>
      <c r="I24" s="134"/>
      <c r="J24" s="135"/>
      <c r="K24" s="19"/>
    </row>
    <row r="25" spans="1:11" ht="44.25" customHeight="1">
      <c r="A25" s="20"/>
      <c r="B25" s="184"/>
      <c r="C25" s="160"/>
      <c r="D25" s="161"/>
      <c r="E25" s="161"/>
      <c r="F25" s="67" t="s">
        <v>19</v>
      </c>
      <c r="G25" s="68" t="s">
        <v>20</v>
      </c>
      <c r="H25" s="67" t="s">
        <v>19</v>
      </c>
      <c r="I25" s="136" t="s">
        <v>20</v>
      </c>
      <c r="J25" s="115"/>
      <c r="K25" s="19"/>
    </row>
    <row r="26" spans="1:11" ht="47.25" customHeight="1" thickBot="1">
      <c r="A26" s="20"/>
      <c r="B26" s="185"/>
      <c r="C26" s="163"/>
      <c r="D26" s="164"/>
      <c r="E26" s="164"/>
      <c r="F26" s="69" t="s">
        <v>111</v>
      </c>
      <c r="G26" s="72" t="s">
        <v>112</v>
      </c>
      <c r="H26" s="69" t="s">
        <v>111</v>
      </c>
      <c r="I26" s="132" t="s">
        <v>112</v>
      </c>
      <c r="J26" s="133"/>
      <c r="K26" s="19"/>
    </row>
    <row r="27" spans="1:11" ht="22.5" customHeight="1">
      <c r="A27" s="20"/>
      <c r="B27" s="12" t="s">
        <v>113</v>
      </c>
      <c r="C27" s="146" t="s">
        <v>17</v>
      </c>
      <c r="D27" s="146"/>
      <c r="E27" s="146"/>
      <c r="F27" s="146"/>
      <c r="G27" s="146"/>
      <c r="H27" s="146"/>
      <c r="I27" s="146"/>
      <c r="J27" s="147"/>
      <c r="K27" s="19"/>
    </row>
    <row r="28" spans="1:11" ht="21.75" customHeight="1">
      <c r="A28" s="20"/>
      <c r="B28" s="66" t="s">
        <v>99</v>
      </c>
      <c r="C28" s="148" t="s">
        <v>114</v>
      </c>
      <c r="D28" s="148"/>
      <c r="E28" s="148"/>
      <c r="F28" s="76">
        <v>18.623</v>
      </c>
      <c r="G28" s="77">
        <v>0.016</v>
      </c>
      <c r="H28" s="76">
        <v>9.179</v>
      </c>
      <c r="I28" s="172">
        <v>0.013</v>
      </c>
      <c r="J28" s="173"/>
      <c r="K28" s="19"/>
    </row>
    <row r="29" spans="1:11" ht="21.75" customHeight="1">
      <c r="A29" s="20"/>
      <c r="B29" s="66" t="s">
        <v>100</v>
      </c>
      <c r="C29" s="148" t="s">
        <v>97</v>
      </c>
      <c r="D29" s="148"/>
      <c r="E29" s="148"/>
      <c r="F29" s="76">
        <v>9.179</v>
      </c>
      <c r="G29" s="77">
        <v>0.013</v>
      </c>
      <c r="H29" s="76">
        <v>22.055</v>
      </c>
      <c r="I29" s="172">
        <v>0.018</v>
      </c>
      <c r="J29" s="173"/>
      <c r="K29" s="19"/>
    </row>
    <row r="30" spans="1:11" ht="21" customHeight="1" thickBot="1">
      <c r="A30" s="20"/>
      <c r="B30" s="14" t="s">
        <v>101</v>
      </c>
      <c r="C30" s="116" t="s">
        <v>69</v>
      </c>
      <c r="D30" s="116"/>
      <c r="E30" s="116"/>
      <c r="F30" s="78">
        <v>22.055</v>
      </c>
      <c r="G30" s="79">
        <v>0.018</v>
      </c>
      <c r="H30" s="78">
        <v>1.304</v>
      </c>
      <c r="I30" s="174">
        <v>0.016</v>
      </c>
      <c r="J30" s="175"/>
      <c r="K30" s="19"/>
    </row>
    <row r="31" spans="1:11" ht="1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19"/>
    </row>
    <row r="32" spans="1:11" ht="54.75" customHeight="1">
      <c r="A32" s="21"/>
      <c r="B32" s="131"/>
      <c r="C32" s="131"/>
      <c r="D32" s="131"/>
      <c r="E32" s="131"/>
      <c r="F32" s="131"/>
      <c r="G32" s="131"/>
      <c r="H32" s="131"/>
      <c r="I32" s="131"/>
      <c r="J32" s="131"/>
      <c r="K32" s="22"/>
    </row>
    <row r="33" spans="1:11" ht="357" customHeight="1">
      <c r="A33" s="21"/>
      <c r="B33" s="19"/>
      <c r="C33" s="19"/>
      <c r="D33" s="19"/>
      <c r="E33" s="19"/>
      <c r="F33" s="19"/>
      <c r="G33" s="19"/>
      <c r="H33" s="19"/>
      <c r="I33" s="19"/>
      <c r="J33" s="19"/>
      <c r="K33" s="22"/>
    </row>
    <row r="34" spans="1:11" ht="28.5" customHeight="1">
      <c r="A34" s="91" t="s">
        <v>76</v>
      </c>
      <c r="B34" s="112" t="s">
        <v>77</v>
      </c>
      <c r="C34" s="112"/>
      <c r="D34" s="112"/>
      <c r="E34" s="112"/>
      <c r="F34" s="112"/>
      <c r="G34" s="112"/>
      <c r="H34" s="113"/>
      <c r="I34" s="113"/>
      <c r="J34" s="113"/>
      <c r="K34" s="22"/>
    </row>
    <row r="35" spans="1:11" ht="28.5" customHeight="1">
      <c r="A35" s="21"/>
      <c r="B35" s="22"/>
      <c r="C35" s="22"/>
      <c r="D35" s="22"/>
      <c r="E35" s="22"/>
      <c r="F35" s="22"/>
      <c r="G35" s="22"/>
      <c r="H35" s="23"/>
      <c r="I35" s="23"/>
      <c r="J35" s="23"/>
      <c r="K35" s="22"/>
    </row>
    <row r="36" spans="1:11" ht="22.5" customHeight="1">
      <c r="A36" s="20"/>
      <c r="B36" s="219" t="s">
        <v>78</v>
      </c>
      <c r="C36" s="219"/>
      <c r="D36" s="219"/>
      <c r="E36" s="219" t="s">
        <v>115</v>
      </c>
      <c r="F36" s="219" t="s">
        <v>79</v>
      </c>
      <c r="G36" s="80" t="s">
        <v>80</v>
      </c>
      <c r="H36" s="80"/>
      <c r="I36" s="80"/>
      <c r="J36" s="80"/>
      <c r="K36" s="20"/>
    </row>
    <row r="37" spans="1:11" ht="12.75">
      <c r="A37" s="20"/>
      <c r="B37" s="219"/>
      <c r="C37" s="219"/>
      <c r="D37" s="219"/>
      <c r="E37" s="219"/>
      <c r="F37" s="219"/>
      <c r="G37" s="80" t="s">
        <v>23</v>
      </c>
      <c r="H37" s="80" t="s">
        <v>7</v>
      </c>
      <c r="I37" s="80" t="s">
        <v>8</v>
      </c>
      <c r="J37" s="80" t="s">
        <v>9</v>
      </c>
      <c r="K37" s="20"/>
    </row>
    <row r="38" spans="1:11" ht="12.75">
      <c r="A38" s="20"/>
      <c r="B38" s="217">
        <v>1</v>
      </c>
      <c r="C38" s="217"/>
      <c r="D38" s="217"/>
      <c r="E38" s="81">
        <v>2</v>
      </c>
      <c r="F38" s="81">
        <v>3</v>
      </c>
      <c r="G38" s="81">
        <v>4</v>
      </c>
      <c r="H38" s="81">
        <v>5</v>
      </c>
      <c r="I38" s="81">
        <v>6</v>
      </c>
      <c r="J38" s="81">
        <v>7</v>
      </c>
      <c r="K38" s="20"/>
    </row>
    <row r="39" spans="1:11" ht="12.75" customHeight="1">
      <c r="A39" s="20"/>
      <c r="B39" s="218" t="s">
        <v>81</v>
      </c>
      <c r="C39" s="218"/>
      <c r="D39" s="218"/>
      <c r="E39" s="218"/>
      <c r="F39" s="218"/>
      <c r="G39" s="218"/>
      <c r="H39" s="218"/>
      <c r="I39" s="218"/>
      <c r="J39" s="218"/>
      <c r="K39" s="20"/>
    </row>
    <row r="40" spans="1:11" ht="24" customHeight="1">
      <c r="A40" s="20"/>
      <c r="B40" s="179" t="s">
        <v>82</v>
      </c>
      <c r="C40" s="179"/>
      <c r="D40" s="179"/>
      <c r="E40" s="82">
        <v>10</v>
      </c>
      <c r="F40" s="83">
        <f>SUM(G40:J40)</f>
        <v>404816.162</v>
      </c>
      <c r="G40" s="84">
        <v>365824.295</v>
      </c>
      <c r="H40" s="84">
        <v>38991.867</v>
      </c>
      <c r="I40" s="84"/>
      <c r="J40" s="84"/>
      <c r="K40" s="20"/>
    </row>
    <row r="41" spans="1:11" ht="19.5" customHeight="1">
      <c r="A41" s="20"/>
      <c r="B41" s="179" t="s">
        <v>116</v>
      </c>
      <c r="C41" s="179"/>
      <c r="D41" s="179"/>
      <c r="E41" s="82">
        <v>20</v>
      </c>
      <c r="F41" s="83">
        <f aca="true" t="shared" si="0" ref="F41:F60">SUM(G41:J41)</f>
        <v>0</v>
      </c>
      <c r="G41" s="84"/>
      <c r="H41" s="84"/>
      <c r="I41" s="84"/>
      <c r="J41" s="84"/>
      <c r="K41" s="20"/>
    </row>
    <row r="42" spans="1:11" ht="32.25" customHeight="1">
      <c r="A42" s="20"/>
      <c r="B42" s="179" t="s">
        <v>117</v>
      </c>
      <c r="C42" s="179"/>
      <c r="D42" s="179"/>
      <c r="E42" s="82">
        <v>30</v>
      </c>
      <c r="F42" s="83">
        <f t="shared" si="0"/>
        <v>0</v>
      </c>
      <c r="G42" s="84"/>
      <c r="H42" s="84"/>
      <c r="I42" s="84"/>
      <c r="J42" s="84"/>
      <c r="K42" s="20"/>
    </row>
    <row r="43" spans="1:11" ht="27.75" customHeight="1">
      <c r="A43" s="20"/>
      <c r="B43" s="179" t="s">
        <v>118</v>
      </c>
      <c r="C43" s="179"/>
      <c r="D43" s="179"/>
      <c r="E43" s="82">
        <v>40</v>
      </c>
      <c r="F43" s="83">
        <f t="shared" si="0"/>
        <v>404816.162</v>
      </c>
      <c r="G43" s="84">
        <v>365824.295</v>
      </c>
      <c r="H43" s="84">
        <v>38991.867</v>
      </c>
      <c r="I43" s="84"/>
      <c r="J43" s="84"/>
      <c r="K43" s="20"/>
    </row>
    <row r="44" spans="1:11" ht="25.5" customHeight="1">
      <c r="A44" s="20"/>
      <c r="B44" s="179" t="s">
        <v>83</v>
      </c>
      <c r="C44" s="179"/>
      <c r="D44" s="179"/>
      <c r="E44" s="82">
        <v>50</v>
      </c>
      <c r="F44" s="83">
        <f t="shared" si="0"/>
        <v>463675.99700000003</v>
      </c>
      <c r="G44" s="84"/>
      <c r="H44" s="84">
        <v>205340.462</v>
      </c>
      <c r="I44" s="84">
        <v>168222.537</v>
      </c>
      <c r="J44" s="84">
        <v>90112.998</v>
      </c>
      <c r="K44" s="20"/>
    </row>
    <row r="45" spans="1:11" ht="12.75">
      <c r="A45" s="20"/>
      <c r="B45" s="179" t="s">
        <v>23</v>
      </c>
      <c r="C45" s="179"/>
      <c r="D45" s="179"/>
      <c r="E45" s="82">
        <v>60</v>
      </c>
      <c r="F45" s="83">
        <f t="shared" si="0"/>
        <v>396396.427</v>
      </c>
      <c r="G45" s="84"/>
      <c r="H45" s="84">
        <v>205340.462</v>
      </c>
      <c r="I45" s="84">
        <v>130666.93</v>
      </c>
      <c r="J45" s="84">
        <v>60389.035</v>
      </c>
      <c r="K45" s="20"/>
    </row>
    <row r="46" spans="1:11" ht="19.5" customHeight="1">
      <c r="A46" s="20"/>
      <c r="B46" s="179" t="s">
        <v>7</v>
      </c>
      <c r="C46" s="179"/>
      <c r="D46" s="179"/>
      <c r="E46" s="82">
        <v>70</v>
      </c>
      <c r="F46" s="83">
        <f t="shared" si="0"/>
        <v>47567.226</v>
      </c>
      <c r="G46" s="84"/>
      <c r="H46" s="84"/>
      <c r="I46" s="84">
        <v>37555.607</v>
      </c>
      <c r="J46" s="84">
        <v>10011.619</v>
      </c>
      <c r="K46" s="20"/>
    </row>
    <row r="47" spans="1:11" ht="15" customHeight="1">
      <c r="A47" s="20"/>
      <c r="B47" s="179" t="s">
        <v>8</v>
      </c>
      <c r="C47" s="179"/>
      <c r="D47" s="179"/>
      <c r="E47" s="82">
        <v>80</v>
      </c>
      <c r="F47" s="83">
        <f t="shared" si="0"/>
        <v>19712.344</v>
      </c>
      <c r="G47" s="84"/>
      <c r="H47" s="84"/>
      <c r="I47" s="84"/>
      <c r="J47" s="84">
        <v>19712.344</v>
      </c>
      <c r="K47" s="20"/>
    </row>
    <row r="48" spans="1:11" ht="14.25" customHeight="1">
      <c r="A48" s="20"/>
      <c r="B48" s="179" t="s">
        <v>84</v>
      </c>
      <c r="C48" s="179"/>
      <c r="D48" s="179"/>
      <c r="E48" s="82">
        <v>90</v>
      </c>
      <c r="F48" s="83">
        <f t="shared" si="0"/>
        <v>0</v>
      </c>
      <c r="G48" s="84"/>
      <c r="H48" s="84"/>
      <c r="I48" s="84"/>
      <c r="J48" s="84"/>
      <c r="K48" s="20"/>
    </row>
    <row r="49" spans="1:11" ht="18" customHeight="1">
      <c r="A49" s="20"/>
      <c r="B49" s="179" t="s">
        <v>119</v>
      </c>
      <c r="C49" s="179"/>
      <c r="D49" s="179"/>
      <c r="E49" s="82">
        <v>100</v>
      </c>
      <c r="F49" s="83">
        <f t="shared" si="0"/>
        <v>40022.341</v>
      </c>
      <c r="G49" s="84">
        <v>26527.039</v>
      </c>
      <c r="H49" s="84">
        <v>149.528</v>
      </c>
      <c r="I49" s="84">
        <v>13301.643000000002</v>
      </c>
      <c r="J49" s="84">
        <v>44.131</v>
      </c>
      <c r="K49" s="20"/>
    </row>
    <row r="50" spans="1:11" ht="26.25" customHeight="1">
      <c r="A50" s="20"/>
      <c r="B50" s="179" t="s">
        <v>120</v>
      </c>
      <c r="C50" s="179"/>
      <c r="D50" s="179"/>
      <c r="E50" s="82">
        <v>110</v>
      </c>
      <c r="F50" s="83">
        <f t="shared" si="0"/>
        <v>28945.231000000003</v>
      </c>
      <c r="G50" s="84">
        <v>22986.916</v>
      </c>
      <c r="H50" s="84"/>
      <c r="I50" s="84">
        <v>5915.524</v>
      </c>
      <c r="J50" s="84">
        <v>42.791</v>
      </c>
      <c r="K50" s="20"/>
    </row>
    <row r="51" spans="1:11" ht="15.75" customHeight="1">
      <c r="A51" s="20"/>
      <c r="B51" s="179" t="s">
        <v>121</v>
      </c>
      <c r="C51" s="179"/>
      <c r="D51" s="179"/>
      <c r="E51" s="82">
        <v>120</v>
      </c>
      <c r="F51" s="83">
        <f t="shared" si="0"/>
        <v>1.34</v>
      </c>
      <c r="G51" s="84"/>
      <c r="H51" s="84"/>
      <c r="I51" s="84"/>
      <c r="J51" s="84">
        <v>1.34</v>
      </c>
      <c r="K51" s="20"/>
    </row>
    <row r="52" spans="1:11" ht="21" customHeight="1">
      <c r="A52" s="20"/>
      <c r="B52" s="179" t="s">
        <v>122</v>
      </c>
      <c r="C52" s="179"/>
      <c r="D52" s="179"/>
      <c r="E52" s="82">
        <v>130</v>
      </c>
      <c r="F52" s="83">
        <f t="shared" si="0"/>
        <v>10612.617</v>
      </c>
      <c r="G52" s="84">
        <v>3540.123</v>
      </c>
      <c r="H52" s="84">
        <v>149.528</v>
      </c>
      <c r="I52" s="84">
        <v>6922.966</v>
      </c>
      <c r="J52" s="84"/>
      <c r="K52" s="20"/>
    </row>
    <row r="53" spans="1:11" ht="21" customHeight="1">
      <c r="A53" s="20"/>
      <c r="B53" s="179" t="s">
        <v>123</v>
      </c>
      <c r="C53" s="179"/>
      <c r="D53" s="179"/>
      <c r="E53" s="82">
        <v>140</v>
      </c>
      <c r="F53" s="83">
        <f t="shared" si="0"/>
        <v>463.153</v>
      </c>
      <c r="G53" s="84"/>
      <c r="H53" s="84"/>
      <c r="I53" s="84">
        <v>463.153</v>
      </c>
      <c r="J53" s="84"/>
      <c r="K53" s="20"/>
    </row>
    <row r="54" spans="1:11" ht="20.25" customHeight="1">
      <c r="A54" s="20"/>
      <c r="B54" s="179" t="s">
        <v>85</v>
      </c>
      <c r="C54" s="179"/>
      <c r="D54" s="179"/>
      <c r="E54" s="82">
        <v>150</v>
      </c>
      <c r="F54" s="83">
        <f t="shared" si="0"/>
        <v>463675.99700000003</v>
      </c>
      <c r="G54" s="84">
        <v>336007.392</v>
      </c>
      <c r="H54" s="84">
        <v>37555.607</v>
      </c>
      <c r="I54" s="84">
        <v>90112.998</v>
      </c>
      <c r="J54" s="84"/>
      <c r="K54" s="20"/>
    </row>
    <row r="55" spans="1:11" ht="26.25" customHeight="1">
      <c r="A55" s="20"/>
      <c r="B55" s="179" t="s">
        <v>124</v>
      </c>
      <c r="C55" s="179"/>
      <c r="D55" s="179"/>
      <c r="E55" s="82">
        <v>160</v>
      </c>
      <c r="F55" s="83">
        <f t="shared" si="0"/>
        <v>0</v>
      </c>
      <c r="G55" s="84"/>
      <c r="H55" s="84"/>
      <c r="I55" s="84"/>
      <c r="J55" s="84"/>
      <c r="K55" s="20"/>
    </row>
    <row r="56" spans="1:11" ht="20.25" customHeight="1">
      <c r="A56" s="20"/>
      <c r="B56" s="179" t="s">
        <v>86</v>
      </c>
      <c r="C56" s="179"/>
      <c r="D56" s="179"/>
      <c r="E56" s="82">
        <v>170</v>
      </c>
      <c r="F56" s="83">
        <f t="shared" si="0"/>
        <v>74762</v>
      </c>
      <c r="G56" s="84"/>
      <c r="H56" s="84"/>
      <c r="I56" s="84">
        <v>74762</v>
      </c>
      <c r="J56" s="84"/>
      <c r="K56" s="20"/>
    </row>
    <row r="57" spans="1:11" ht="33" customHeight="1">
      <c r="A57" s="20"/>
      <c r="B57" s="179" t="s">
        <v>87</v>
      </c>
      <c r="C57" s="179"/>
      <c r="D57" s="179"/>
      <c r="E57" s="82">
        <v>180</v>
      </c>
      <c r="F57" s="83">
        <f t="shared" si="0"/>
        <v>420378.51499999996</v>
      </c>
      <c r="G57" s="84"/>
      <c r="H57" s="84">
        <v>200521.122</v>
      </c>
      <c r="I57" s="84">
        <v>133343.843</v>
      </c>
      <c r="J57" s="84">
        <v>86513.55</v>
      </c>
      <c r="K57" s="20"/>
    </row>
    <row r="58" spans="1:11" ht="23.25" customHeight="1">
      <c r="A58" s="20"/>
      <c r="B58" s="179" t="s">
        <v>125</v>
      </c>
      <c r="C58" s="179"/>
      <c r="D58" s="179"/>
      <c r="E58" s="82">
        <v>190</v>
      </c>
      <c r="F58" s="83">
        <f t="shared" si="0"/>
        <v>19177.306</v>
      </c>
      <c r="G58" s="84">
        <v>3289.864</v>
      </c>
      <c r="H58" s="84">
        <v>6106.072</v>
      </c>
      <c r="I58" s="84">
        <v>6226.053</v>
      </c>
      <c r="J58" s="84">
        <v>3555.317</v>
      </c>
      <c r="K58" s="20"/>
    </row>
    <row r="59" spans="1:11" ht="16.5" customHeight="1">
      <c r="A59" s="20"/>
      <c r="B59" s="179" t="s">
        <v>126</v>
      </c>
      <c r="C59" s="179"/>
      <c r="D59" s="179"/>
      <c r="E59" s="82">
        <v>200</v>
      </c>
      <c r="F59" s="83">
        <f t="shared" si="0"/>
        <v>19177.306</v>
      </c>
      <c r="G59" s="84">
        <v>3289.864</v>
      </c>
      <c r="H59" s="84">
        <v>6106.072</v>
      </c>
      <c r="I59" s="84">
        <v>6226.053</v>
      </c>
      <c r="J59" s="84">
        <v>3555.317</v>
      </c>
      <c r="K59" s="20"/>
    </row>
    <row r="60" spans="1:11" ht="22.5" customHeight="1">
      <c r="A60" s="20"/>
      <c r="B60" s="179" t="s">
        <v>127</v>
      </c>
      <c r="C60" s="179"/>
      <c r="D60" s="179"/>
      <c r="E60" s="82">
        <v>210</v>
      </c>
      <c r="F60" s="83">
        <f t="shared" si="0"/>
        <v>0</v>
      </c>
      <c r="G60" s="83">
        <f>(G40+G44+G56)-(G49+G54+G55+G57+G58)</f>
        <v>0</v>
      </c>
      <c r="H60" s="83">
        <f>(H40+H44+H56)-(H49+H54+H55+H57+H58)</f>
        <v>0</v>
      </c>
      <c r="I60" s="83">
        <f>(I40+I44+I56)-(I49+I54+I55+I57+I58)</f>
        <v>0</v>
      </c>
      <c r="J60" s="83">
        <f>(J40+J44+J56)-(J49+J54+J55+J57+J58)</f>
        <v>0</v>
      </c>
      <c r="K60" s="20"/>
    </row>
    <row r="61" spans="1:11" ht="12.75">
      <c r="A61" s="20"/>
      <c r="B61" s="218" t="s">
        <v>128</v>
      </c>
      <c r="C61" s="218"/>
      <c r="D61" s="218"/>
      <c r="E61" s="218"/>
      <c r="F61" s="218"/>
      <c r="G61" s="218"/>
      <c r="H61" s="218"/>
      <c r="I61" s="218"/>
      <c r="J61" s="218"/>
      <c r="K61" s="20"/>
    </row>
    <row r="62" spans="1:11" ht="23.25" customHeight="1">
      <c r="A62" s="20"/>
      <c r="B62" s="180" t="s">
        <v>82</v>
      </c>
      <c r="C62" s="180"/>
      <c r="D62" s="180"/>
      <c r="E62" s="82">
        <v>300</v>
      </c>
      <c r="F62" s="83">
        <f aca="true" t="shared" si="1" ref="F62:F82">SUM(G62:J62)</f>
        <v>74.989</v>
      </c>
      <c r="G62" s="84">
        <f>G65</f>
        <v>70.147</v>
      </c>
      <c r="H62" s="84">
        <f>H65</f>
        <v>4.842</v>
      </c>
      <c r="I62" s="84"/>
      <c r="J62" s="84"/>
      <c r="K62" s="20"/>
    </row>
    <row r="63" spans="1:11" ht="14.25" customHeight="1">
      <c r="A63" s="20"/>
      <c r="B63" s="180" t="s">
        <v>116</v>
      </c>
      <c r="C63" s="180"/>
      <c r="D63" s="180"/>
      <c r="E63" s="82">
        <v>310</v>
      </c>
      <c r="F63" s="83">
        <f t="shared" si="1"/>
        <v>0</v>
      </c>
      <c r="G63" s="84"/>
      <c r="H63" s="84"/>
      <c r="I63" s="84"/>
      <c r="J63" s="84"/>
      <c r="K63" s="20"/>
    </row>
    <row r="64" spans="1:11" ht="23.25" customHeight="1">
      <c r="A64" s="20"/>
      <c r="B64" s="180" t="s">
        <v>117</v>
      </c>
      <c r="C64" s="180"/>
      <c r="D64" s="180"/>
      <c r="E64" s="82">
        <v>320</v>
      </c>
      <c r="F64" s="83">
        <f t="shared" si="1"/>
        <v>0</v>
      </c>
      <c r="G64" s="84"/>
      <c r="H64" s="84"/>
      <c r="I64" s="84"/>
      <c r="J64" s="84"/>
      <c r="K64" s="20"/>
    </row>
    <row r="65" spans="1:11" ht="15" customHeight="1">
      <c r="A65" s="20"/>
      <c r="B65" s="180" t="s">
        <v>118</v>
      </c>
      <c r="C65" s="180"/>
      <c r="D65" s="180"/>
      <c r="E65" s="82">
        <v>330</v>
      </c>
      <c r="F65" s="83">
        <f t="shared" si="1"/>
        <v>74.989</v>
      </c>
      <c r="G65" s="84">
        <v>70.147</v>
      </c>
      <c r="H65" s="84">
        <v>4.842</v>
      </c>
      <c r="I65" s="84"/>
      <c r="J65" s="84"/>
      <c r="K65" s="20"/>
    </row>
    <row r="66" spans="1:11" ht="22.5" customHeight="1">
      <c r="A66" s="20"/>
      <c r="B66" s="180" t="s">
        <v>83</v>
      </c>
      <c r="C66" s="180"/>
      <c r="D66" s="180"/>
      <c r="E66" s="82">
        <v>340</v>
      </c>
      <c r="F66" s="83">
        <f t="shared" si="1"/>
        <v>84.134</v>
      </c>
      <c r="G66" s="84"/>
      <c r="H66" s="84">
        <f>H67</f>
        <v>41</v>
      </c>
      <c r="I66" s="84">
        <f>I67+I68</f>
        <v>28.555</v>
      </c>
      <c r="J66" s="84">
        <f>J67+J68+J69</f>
        <v>14.578999999999999</v>
      </c>
      <c r="K66" s="20"/>
    </row>
    <row r="67" spans="1:11" ht="13.5" customHeight="1">
      <c r="A67" s="20"/>
      <c r="B67" s="180" t="s">
        <v>23</v>
      </c>
      <c r="C67" s="180"/>
      <c r="D67" s="180"/>
      <c r="E67" s="82">
        <v>350</v>
      </c>
      <c r="F67" s="83">
        <f t="shared" si="1"/>
        <v>75.866</v>
      </c>
      <c r="G67" s="84"/>
      <c r="H67" s="84">
        <v>41</v>
      </c>
      <c r="I67" s="84">
        <v>23.737</v>
      </c>
      <c r="J67" s="84">
        <v>11.129</v>
      </c>
      <c r="K67" s="20"/>
    </row>
    <row r="68" spans="1:11" ht="15.75" customHeight="1">
      <c r="A68" s="20"/>
      <c r="B68" s="180" t="s">
        <v>7</v>
      </c>
      <c r="C68" s="180"/>
      <c r="D68" s="180"/>
      <c r="E68" s="82">
        <v>360</v>
      </c>
      <c r="F68" s="83">
        <f t="shared" si="1"/>
        <v>6.311999999999999</v>
      </c>
      <c r="G68" s="84"/>
      <c r="H68" s="84"/>
      <c r="I68" s="84">
        <v>4.818</v>
      </c>
      <c r="J68" s="84">
        <v>1.494</v>
      </c>
      <c r="K68" s="20"/>
    </row>
    <row r="69" spans="1:11" ht="15" customHeight="1">
      <c r="A69" s="20"/>
      <c r="B69" s="180" t="s">
        <v>8</v>
      </c>
      <c r="C69" s="180"/>
      <c r="D69" s="180"/>
      <c r="E69" s="82">
        <v>370</v>
      </c>
      <c r="F69" s="83">
        <f t="shared" si="1"/>
        <v>1.956</v>
      </c>
      <c r="G69" s="84"/>
      <c r="H69" s="84"/>
      <c r="I69" s="84"/>
      <c r="J69" s="84">
        <v>1.956</v>
      </c>
      <c r="K69" s="20"/>
    </row>
    <row r="70" spans="1:11" ht="12.75">
      <c r="A70" s="20"/>
      <c r="B70" s="180" t="s">
        <v>84</v>
      </c>
      <c r="C70" s="180"/>
      <c r="D70" s="180"/>
      <c r="E70" s="82">
        <v>380</v>
      </c>
      <c r="F70" s="83">
        <f t="shared" si="1"/>
        <v>0</v>
      </c>
      <c r="G70" s="84"/>
      <c r="H70" s="84"/>
      <c r="I70" s="84"/>
      <c r="J70" s="84"/>
      <c r="K70" s="20"/>
    </row>
    <row r="71" spans="1:11" ht="15" customHeight="1">
      <c r="A71" s="20"/>
      <c r="B71" s="180" t="s">
        <v>119</v>
      </c>
      <c r="C71" s="180"/>
      <c r="D71" s="180"/>
      <c r="E71" s="82">
        <v>390</v>
      </c>
      <c r="F71" s="83">
        <f t="shared" si="1"/>
        <v>7.989</v>
      </c>
      <c r="G71" s="84">
        <f>G72+G73+G74+G75</f>
        <v>5.41</v>
      </c>
      <c r="H71" s="84">
        <f>H72+H73+H74+H75</f>
        <v>0.024</v>
      </c>
      <c r="I71" s="84">
        <f>I72+I73+I74+I75</f>
        <v>2.551</v>
      </c>
      <c r="J71" s="84">
        <f>J72+J73+J74+J75</f>
        <v>0.004</v>
      </c>
      <c r="K71" s="20"/>
    </row>
    <row r="72" spans="1:11" ht="27" customHeight="1">
      <c r="A72" s="20"/>
      <c r="B72" s="180" t="s">
        <v>120</v>
      </c>
      <c r="C72" s="180"/>
      <c r="D72" s="180"/>
      <c r="E72" s="82">
        <v>400</v>
      </c>
      <c r="F72" s="83">
        <f t="shared" si="1"/>
        <v>5.630999999999999</v>
      </c>
      <c r="G72" s="84">
        <v>4.5</v>
      </c>
      <c r="H72" s="84"/>
      <c r="I72" s="84">
        <v>1.127</v>
      </c>
      <c r="J72" s="84">
        <v>0.004</v>
      </c>
      <c r="K72" s="20"/>
    </row>
    <row r="73" spans="1:11" ht="15" customHeight="1">
      <c r="A73" s="20"/>
      <c r="B73" s="180" t="s">
        <v>121</v>
      </c>
      <c r="C73" s="180"/>
      <c r="D73" s="180"/>
      <c r="E73" s="82">
        <v>410</v>
      </c>
      <c r="F73" s="83">
        <f t="shared" si="1"/>
        <v>0</v>
      </c>
      <c r="G73" s="84"/>
      <c r="H73" s="84"/>
      <c r="I73" s="84"/>
      <c r="J73" s="84"/>
      <c r="K73" s="20"/>
    </row>
    <row r="74" spans="1:11" ht="15" customHeight="1">
      <c r="A74" s="20"/>
      <c r="B74" s="180" t="s">
        <v>129</v>
      </c>
      <c r="C74" s="180"/>
      <c r="D74" s="180"/>
      <c r="E74" s="82">
        <v>420</v>
      </c>
      <c r="F74" s="83">
        <f t="shared" si="1"/>
        <v>2.2520000000000002</v>
      </c>
      <c r="G74" s="84">
        <v>0.91</v>
      </c>
      <c r="H74" s="84">
        <v>0.024</v>
      </c>
      <c r="I74" s="84">
        <v>1.318</v>
      </c>
      <c r="J74" s="84"/>
      <c r="K74" s="20"/>
    </row>
    <row r="75" spans="1:11" ht="15.75" customHeight="1">
      <c r="A75" s="20"/>
      <c r="B75" s="180" t="s">
        <v>123</v>
      </c>
      <c r="C75" s="180"/>
      <c r="D75" s="180"/>
      <c r="E75" s="82">
        <v>430</v>
      </c>
      <c r="F75" s="83">
        <f t="shared" si="1"/>
        <v>0.106</v>
      </c>
      <c r="G75" s="84"/>
      <c r="H75" s="84"/>
      <c r="I75" s="84">
        <v>0.106</v>
      </c>
      <c r="J75" s="84"/>
      <c r="K75" s="20"/>
    </row>
    <row r="76" spans="1:11" ht="21.75" customHeight="1">
      <c r="A76" s="20"/>
      <c r="B76" s="180" t="s">
        <v>85</v>
      </c>
      <c r="C76" s="180"/>
      <c r="D76" s="180"/>
      <c r="E76" s="82">
        <v>440</v>
      </c>
      <c r="F76" s="83">
        <f t="shared" si="1"/>
        <v>84.13399999999999</v>
      </c>
      <c r="G76" s="84">
        <v>64.737</v>
      </c>
      <c r="H76" s="84">
        <v>4.818</v>
      </c>
      <c r="I76" s="84">
        <f>J66</f>
        <v>14.578999999999999</v>
      </c>
      <c r="J76" s="84"/>
      <c r="K76" s="20"/>
    </row>
    <row r="77" spans="1:11" ht="15.75" customHeight="1">
      <c r="A77" s="20"/>
      <c r="B77" s="180" t="s">
        <v>124</v>
      </c>
      <c r="C77" s="180"/>
      <c r="D77" s="180"/>
      <c r="E77" s="82">
        <v>450</v>
      </c>
      <c r="F77" s="83">
        <f t="shared" si="1"/>
        <v>0</v>
      </c>
      <c r="G77" s="84"/>
      <c r="H77" s="84"/>
      <c r="I77" s="84"/>
      <c r="J77" s="84"/>
      <c r="K77" s="20"/>
    </row>
    <row r="78" spans="1:11" ht="25.5" customHeight="1">
      <c r="A78" s="20"/>
      <c r="B78" s="180" t="s">
        <v>86</v>
      </c>
      <c r="C78" s="180"/>
      <c r="D78" s="180"/>
      <c r="E78" s="82">
        <v>460</v>
      </c>
      <c r="F78" s="83">
        <f t="shared" si="1"/>
        <v>7.42</v>
      </c>
      <c r="G78" s="84"/>
      <c r="H78" s="84"/>
      <c r="I78" s="84">
        <v>7.42</v>
      </c>
      <c r="J78" s="84"/>
      <c r="K78" s="20"/>
    </row>
    <row r="79" spans="1:11" ht="22.5" customHeight="1">
      <c r="A79" s="20"/>
      <c r="B79" s="180" t="s">
        <v>87</v>
      </c>
      <c r="C79" s="180"/>
      <c r="D79" s="180"/>
      <c r="E79" s="82">
        <v>470</v>
      </c>
      <c r="F79" s="83">
        <f t="shared" si="1"/>
        <v>74.42</v>
      </c>
      <c r="G79" s="84"/>
      <c r="H79" s="84">
        <v>41</v>
      </c>
      <c r="I79" s="84">
        <f>13.381+5.464</f>
        <v>18.845</v>
      </c>
      <c r="J79" s="84">
        <f>12.619+1.956</f>
        <v>14.575</v>
      </c>
      <c r="K79" s="20"/>
    </row>
    <row r="80" spans="1:11" ht="12.75" customHeight="1">
      <c r="A80" s="20"/>
      <c r="B80" s="180" t="s">
        <v>125</v>
      </c>
      <c r="C80" s="180"/>
      <c r="D80" s="180"/>
      <c r="E80" s="82">
        <v>480</v>
      </c>
      <c r="F80" s="83">
        <f t="shared" si="1"/>
        <v>0</v>
      </c>
      <c r="G80" s="84"/>
      <c r="H80" s="84"/>
      <c r="I80" s="84"/>
      <c r="J80" s="84"/>
      <c r="K80" s="20"/>
    </row>
    <row r="81" spans="1:11" ht="13.5" customHeight="1">
      <c r="A81" s="20"/>
      <c r="B81" s="180" t="s">
        <v>126</v>
      </c>
      <c r="C81" s="180"/>
      <c r="D81" s="180"/>
      <c r="E81" s="82">
        <v>490</v>
      </c>
      <c r="F81" s="83">
        <f t="shared" si="1"/>
        <v>0</v>
      </c>
      <c r="G81" s="84"/>
      <c r="H81" s="84"/>
      <c r="I81" s="84"/>
      <c r="J81" s="84"/>
      <c r="K81" s="20"/>
    </row>
    <row r="82" spans="1:11" ht="15" customHeight="1">
      <c r="A82" s="20"/>
      <c r="B82" s="180" t="s">
        <v>127</v>
      </c>
      <c r="C82" s="180"/>
      <c r="D82" s="180"/>
      <c r="E82" s="82">
        <v>500</v>
      </c>
      <c r="F82" s="83">
        <f t="shared" si="1"/>
        <v>0</v>
      </c>
      <c r="G82" s="83">
        <f>(G62+G66+G78)-(G71+G76+G77+G79+G80)</f>
        <v>0</v>
      </c>
      <c r="H82" s="83">
        <f>(H62+H66+H78)-(H71+H76+H77+H79+H80)</f>
        <v>0</v>
      </c>
      <c r="I82" s="83">
        <f>(I62+I66+I78)-(I71+I76+I77+I79+I80)</f>
        <v>0</v>
      </c>
      <c r="J82" s="83">
        <f>(J62+J66+J78)-(J71+J76+J77+J79+J80)</f>
        <v>0</v>
      </c>
      <c r="K82" s="20"/>
    </row>
    <row r="83" spans="1:11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25.5" customHeight="1">
      <c r="A84" s="20"/>
      <c r="B84" s="177" t="s">
        <v>158</v>
      </c>
      <c r="C84" s="178"/>
      <c r="D84" s="178"/>
      <c r="E84" s="178"/>
      <c r="F84" s="178"/>
      <c r="G84" s="178"/>
      <c r="H84" s="178"/>
      <c r="I84" s="178"/>
      <c r="J84" s="178"/>
      <c r="K84" s="20"/>
    </row>
    <row r="85" spans="1:11" ht="25.5" customHeight="1">
      <c r="A85" s="20"/>
      <c r="B85" s="103"/>
      <c r="C85" s="104"/>
      <c r="D85" s="104"/>
      <c r="E85" s="104"/>
      <c r="F85" s="104"/>
      <c r="G85" s="104"/>
      <c r="H85" s="104"/>
      <c r="I85" s="104"/>
      <c r="J85" s="104"/>
      <c r="K85" s="20"/>
    </row>
    <row r="86" spans="1:11" ht="13.5" customHeight="1">
      <c r="A86" s="20"/>
      <c r="B86" s="141" t="s">
        <v>159</v>
      </c>
      <c r="C86" s="142"/>
      <c r="D86" s="142"/>
      <c r="E86" s="142"/>
      <c r="F86" s="143"/>
      <c r="G86" s="130" t="s">
        <v>160</v>
      </c>
      <c r="H86" s="139">
        <v>1.03</v>
      </c>
      <c r="I86" s="104"/>
      <c r="J86" s="104"/>
      <c r="K86" s="20"/>
    </row>
    <row r="87" spans="1:11" ht="15" customHeight="1">
      <c r="A87" s="20"/>
      <c r="B87" s="121" t="s">
        <v>23</v>
      </c>
      <c r="C87" s="122"/>
      <c r="D87" s="120"/>
      <c r="E87" s="120"/>
      <c r="F87" s="137"/>
      <c r="G87" s="128" t="s">
        <v>160</v>
      </c>
      <c r="H87" s="126">
        <v>0.28</v>
      </c>
      <c r="I87" s="104"/>
      <c r="J87" s="104"/>
      <c r="K87" s="20"/>
    </row>
    <row r="88" spans="1:11" ht="14.25" customHeight="1">
      <c r="A88" s="20"/>
      <c r="B88" s="121" t="s">
        <v>7</v>
      </c>
      <c r="C88" s="122"/>
      <c r="D88" s="120"/>
      <c r="E88" s="120"/>
      <c r="F88" s="137"/>
      <c r="G88" s="128" t="s">
        <v>160</v>
      </c>
      <c r="H88" s="126">
        <v>2.325</v>
      </c>
      <c r="I88" s="104"/>
      <c r="J88" s="104"/>
      <c r="K88" s="20"/>
    </row>
    <row r="89" spans="1:11" ht="15" customHeight="1">
      <c r="A89" s="20"/>
      <c r="B89" s="121" t="s">
        <v>8</v>
      </c>
      <c r="C89" s="122"/>
      <c r="D89" s="120"/>
      <c r="E89" s="120"/>
      <c r="F89" s="137"/>
      <c r="G89" s="128" t="s">
        <v>160</v>
      </c>
      <c r="H89" s="126">
        <v>1.934</v>
      </c>
      <c r="I89" s="104"/>
      <c r="J89" s="104"/>
      <c r="K89" s="20"/>
    </row>
    <row r="90" spans="1:11" ht="15" customHeight="1">
      <c r="A90" s="20"/>
      <c r="B90" s="123" t="s">
        <v>9</v>
      </c>
      <c r="C90" s="124"/>
      <c r="D90" s="125"/>
      <c r="E90" s="125"/>
      <c r="F90" s="138"/>
      <c r="G90" s="129" t="s">
        <v>160</v>
      </c>
      <c r="H90" s="127">
        <v>3.155</v>
      </c>
      <c r="I90" s="104"/>
      <c r="J90" s="104"/>
      <c r="K90" s="20"/>
    </row>
    <row r="91" spans="1:11" ht="25.5" customHeight="1">
      <c r="A91" s="20"/>
      <c r="B91" s="70"/>
      <c r="C91" s="71"/>
      <c r="D91" s="71"/>
      <c r="E91" s="71"/>
      <c r="F91" s="71"/>
      <c r="G91" s="71"/>
      <c r="H91" s="71"/>
      <c r="I91" s="71"/>
      <c r="J91" s="71"/>
      <c r="K91" s="20"/>
    </row>
    <row r="92" spans="1:11" ht="16.5" customHeight="1">
      <c r="A92" s="20"/>
      <c r="B92" s="220" t="s">
        <v>155</v>
      </c>
      <c r="C92" s="220"/>
      <c r="D92" s="220"/>
      <c r="E92" s="220"/>
      <c r="F92" s="220"/>
      <c r="G92" s="220"/>
      <c r="H92" s="220"/>
      <c r="I92" s="71"/>
      <c r="J92" s="71"/>
      <c r="K92" s="20"/>
    </row>
    <row r="93" spans="1:11" ht="16.5" customHeight="1">
      <c r="A93" s="20"/>
      <c r="B93" s="88"/>
      <c r="C93" s="75"/>
      <c r="D93" s="75"/>
      <c r="E93" s="75"/>
      <c r="F93" s="75"/>
      <c r="G93" s="75"/>
      <c r="H93" s="75"/>
      <c r="I93" s="71"/>
      <c r="J93" s="71"/>
      <c r="K93" s="20"/>
    </row>
    <row r="94" spans="1:11" ht="31.5" customHeight="1">
      <c r="A94" s="20"/>
      <c r="B94" s="221" t="s">
        <v>156</v>
      </c>
      <c r="C94" s="221"/>
      <c r="D94" s="221"/>
      <c r="E94" s="221"/>
      <c r="F94" s="221"/>
      <c r="G94" s="221"/>
      <c r="H94" s="221"/>
      <c r="I94" s="71"/>
      <c r="J94" s="71"/>
      <c r="K94" s="20"/>
    </row>
    <row r="95" spans="1:11" ht="17.25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1:11" ht="12.75">
      <c r="A96" s="92"/>
      <c r="B96" s="93" t="s">
        <v>88</v>
      </c>
      <c r="C96" s="94"/>
      <c r="D96" s="94"/>
      <c r="E96" s="94"/>
      <c r="F96" s="94"/>
      <c r="G96" s="94"/>
      <c r="H96" s="94"/>
      <c r="I96" s="94"/>
      <c r="J96" s="94"/>
      <c r="K96" s="94"/>
    </row>
    <row r="97" spans="1:11" ht="12.75">
      <c r="A97" s="94"/>
      <c r="B97" s="94" t="s">
        <v>93</v>
      </c>
      <c r="C97" s="94"/>
      <c r="D97" s="94"/>
      <c r="E97" s="94"/>
      <c r="F97" s="94"/>
      <c r="G97" s="94"/>
      <c r="H97" s="94"/>
      <c r="I97" s="94"/>
      <c r="J97" s="94"/>
      <c r="K97" s="94"/>
    </row>
    <row r="98" spans="1:11" ht="12.75">
      <c r="A98" s="94"/>
      <c r="B98" s="94" t="s">
        <v>94</v>
      </c>
      <c r="C98" s="94"/>
      <c r="D98" s="94"/>
      <c r="E98" s="94"/>
      <c r="F98" s="94"/>
      <c r="G98" s="94"/>
      <c r="H98" s="94"/>
      <c r="I98" s="94"/>
      <c r="J98" s="94"/>
      <c r="K98" s="94"/>
    </row>
    <row r="99" spans="1:11" ht="12.75">
      <c r="A99" s="94"/>
      <c r="B99" s="94" t="s">
        <v>95</v>
      </c>
      <c r="C99" s="94"/>
      <c r="D99" s="94"/>
      <c r="E99" s="94"/>
      <c r="F99" s="94"/>
      <c r="G99" s="94"/>
      <c r="H99" s="94"/>
      <c r="I99" s="94"/>
      <c r="J99" s="94"/>
      <c r="K99" s="94"/>
    </row>
    <row r="100" spans="1:11" ht="12.7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1:11" ht="15" customHeight="1">
      <c r="A101" s="94"/>
      <c r="B101" s="112" t="s">
        <v>15</v>
      </c>
      <c r="C101" s="112"/>
      <c r="D101" s="112"/>
      <c r="E101" s="112"/>
      <c r="F101" s="112"/>
      <c r="G101" s="112"/>
      <c r="H101" s="112"/>
      <c r="I101" s="112"/>
      <c r="J101" s="112"/>
      <c r="K101" s="112"/>
    </row>
    <row r="102" spans="1:11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 ht="23.25" customHeight="1">
      <c r="A103" s="65"/>
      <c r="B103" s="182" t="s">
        <v>11</v>
      </c>
      <c r="C103" s="182"/>
      <c r="D103" s="182"/>
      <c r="E103" s="182"/>
      <c r="F103" s="182"/>
      <c r="G103" s="182"/>
      <c r="H103" s="182"/>
      <c r="I103" s="182"/>
      <c r="J103" s="182"/>
      <c r="K103" s="182"/>
    </row>
    <row r="104" spans="1:11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ht="32.25" customHeight="1">
      <c r="A106" s="20"/>
      <c r="B106" s="112" t="s">
        <v>0</v>
      </c>
      <c r="C106" s="112"/>
      <c r="D106" s="112"/>
      <c r="E106" s="112"/>
      <c r="F106" s="112"/>
      <c r="G106" s="112"/>
      <c r="H106" s="112"/>
      <c r="I106" s="112"/>
      <c r="J106" s="112"/>
      <c r="K106" s="22"/>
    </row>
    <row r="107" spans="1:11" ht="12.75">
      <c r="A107" s="20"/>
      <c r="B107" s="65"/>
      <c r="C107" s="65"/>
      <c r="D107" s="65"/>
      <c r="E107" s="65"/>
      <c r="F107" s="65"/>
      <c r="G107" s="65"/>
      <c r="H107" s="65"/>
      <c r="I107" s="65"/>
      <c r="J107" s="65"/>
      <c r="K107" s="20"/>
    </row>
    <row r="108" spans="1:11" ht="27.75" customHeight="1">
      <c r="A108" s="20"/>
      <c r="B108" s="113" t="s">
        <v>24</v>
      </c>
      <c r="C108" s="113"/>
      <c r="D108" s="113"/>
      <c r="E108" s="113"/>
      <c r="F108" s="113"/>
      <c r="G108" s="113"/>
      <c r="H108" s="113"/>
      <c r="I108" s="113"/>
      <c r="J108" s="113"/>
      <c r="K108" s="23"/>
    </row>
    <row r="109" spans="1:11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6.5" customHeight="1">
      <c r="A110" s="21"/>
      <c r="B110" s="224" t="s">
        <v>25</v>
      </c>
      <c r="C110" s="224"/>
      <c r="D110" s="224"/>
      <c r="E110" s="224"/>
      <c r="F110" s="224"/>
      <c r="G110" s="224"/>
      <c r="H110" s="224"/>
      <c r="I110" s="224"/>
      <c r="J110" s="224"/>
      <c r="K110" s="95"/>
    </row>
    <row r="111" spans="1:11" ht="16.5" customHeight="1">
      <c r="A111" s="21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6.5" customHeight="1">
      <c r="A112" s="21"/>
      <c r="B112" s="24"/>
      <c r="C112" s="222" t="s">
        <v>26</v>
      </c>
      <c r="D112" s="223"/>
      <c r="E112" s="223"/>
      <c r="F112" s="223"/>
      <c r="G112" s="24"/>
      <c r="H112" s="24"/>
      <c r="I112" s="24"/>
      <c r="J112" s="24"/>
      <c r="K112" s="24"/>
    </row>
    <row r="113" spans="1:11" ht="16.5" customHeight="1">
      <c r="A113" s="85" t="s">
        <v>89</v>
      </c>
      <c r="B113" s="24"/>
      <c r="C113" s="25"/>
      <c r="D113" s="24"/>
      <c r="E113" s="24"/>
      <c r="F113" s="85" t="s">
        <v>130</v>
      </c>
      <c r="G113" s="24"/>
      <c r="H113" s="24"/>
      <c r="I113" s="24"/>
      <c r="J113" s="24"/>
      <c r="K113" s="24"/>
    </row>
    <row r="114" spans="1:11" ht="16.5" customHeight="1">
      <c r="A114" s="85" t="s">
        <v>90</v>
      </c>
      <c r="B114" s="24"/>
      <c r="C114" s="25"/>
      <c r="D114" s="24"/>
      <c r="E114" s="24"/>
      <c r="F114" s="85" t="s">
        <v>131</v>
      </c>
      <c r="G114" s="24"/>
      <c r="H114" s="24"/>
      <c r="I114" s="24"/>
      <c r="J114" s="24"/>
      <c r="K114" s="24"/>
    </row>
    <row r="115" spans="1:11" ht="16.5" customHeight="1">
      <c r="A115" s="85" t="s">
        <v>27</v>
      </c>
      <c r="B115" s="24"/>
      <c r="C115" s="25"/>
      <c r="D115" s="24"/>
      <c r="E115" s="24"/>
      <c r="F115" s="85" t="s">
        <v>132</v>
      </c>
      <c r="G115" s="24"/>
      <c r="H115" s="24"/>
      <c r="I115" s="24"/>
      <c r="J115" s="24"/>
      <c r="K115" s="24"/>
    </row>
    <row r="116" spans="1:11" ht="16.5" customHeight="1">
      <c r="A116" s="85" t="s">
        <v>28</v>
      </c>
      <c r="B116" s="24"/>
      <c r="C116" s="25"/>
      <c r="D116" s="24"/>
      <c r="E116" s="24"/>
      <c r="F116" s="85" t="s">
        <v>133</v>
      </c>
      <c r="G116" s="24"/>
      <c r="H116" s="24"/>
      <c r="I116" s="24"/>
      <c r="J116" s="24"/>
      <c r="K116" s="24"/>
    </row>
    <row r="117" spans="1:11" ht="16.5" customHeight="1">
      <c r="A117" s="85" t="s">
        <v>91</v>
      </c>
      <c r="B117" s="24"/>
      <c r="C117" s="25"/>
      <c r="D117" s="24"/>
      <c r="E117" s="24"/>
      <c r="F117" s="85" t="s">
        <v>134</v>
      </c>
      <c r="G117" s="24"/>
      <c r="H117" s="24"/>
      <c r="I117" s="24"/>
      <c r="J117" s="24"/>
      <c r="K117" s="24"/>
    </row>
    <row r="118" spans="1:11" ht="16.5" customHeight="1">
      <c r="A118" s="85" t="s">
        <v>29</v>
      </c>
      <c r="B118" s="24"/>
      <c r="C118" s="25"/>
      <c r="D118" s="24"/>
      <c r="E118" s="24"/>
      <c r="F118" s="85" t="s">
        <v>135</v>
      </c>
      <c r="G118" s="24"/>
      <c r="H118" s="24"/>
      <c r="I118" s="24"/>
      <c r="J118" s="24"/>
      <c r="K118" s="24"/>
    </row>
    <row r="119" spans="1:11" ht="16.5" customHeight="1">
      <c r="A119" s="85" t="s">
        <v>30</v>
      </c>
      <c r="B119" s="24"/>
      <c r="C119" s="25"/>
      <c r="D119" s="24"/>
      <c r="E119" s="24"/>
      <c r="F119" s="85" t="s">
        <v>136</v>
      </c>
      <c r="G119" s="24"/>
      <c r="H119" s="24"/>
      <c r="I119" s="24"/>
      <c r="J119" s="24"/>
      <c r="K119" s="24"/>
    </row>
    <row r="120" spans="1:11" ht="16.5" customHeight="1">
      <c r="A120" s="25"/>
      <c r="B120" s="24"/>
      <c r="C120" s="25"/>
      <c r="D120" s="24"/>
      <c r="E120" s="24"/>
      <c r="F120" s="86"/>
      <c r="G120" s="24"/>
      <c r="H120" s="24"/>
      <c r="I120" s="24"/>
      <c r="J120" s="24"/>
      <c r="K120" s="24"/>
    </row>
    <row r="121" spans="1:11" ht="13.5" customHeight="1">
      <c r="A121" s="21"/>
      <c r="B121" s="226" t="s">
        <v>1</v>
      </c>
      <c r="C121" s="226"/>
      <c r="D121" s="226"/>
      <c r="E121" s="226"/>
      <c r="F121" s="226"/>
      <c r="G121" s="226"/>
      <c r="H121" s="226"/>
      <c r="I121" s="226"/>
      <c r="J121" s="226"/>
      <c r="K121" s="102"/>
    </row>
    <row r="122" spans="1:11" ht="27" customHeight="1">
      <c r="A122" s="20"/>
      <c r="B122" s="188" t="s">
        <v>137</v>
      </c>
      <c r="C122" s="189"/>
      <c r="D122" s="189"/>
      <c r="E122" s="189"/>
      <c r="F122" s="189"/>
      <c r="G122" s="189"/>
      <c r="H122" s="189"/>
      <c r="I122" s="189"/>
      <c r="J122" s="189"/>
      <c r="K122" s="20"/>
    </row>
    <row r="123" spans="1:11" ht="36.75" customHeight="1">
      <c r="A123" s="20"/>
      <c r="B123" s="74" t="s">
        <v>6</v>
      </c>
      <c r="C123" s="73" t="s">
        <v>31</v>
      </c>
      <c r="D123" s="73" t="s">
        <v>32</v>
      </c>
      <c r="E123" s="214" t="s">
        <v>33</v>
      </c>
      <c r="F123" s="214"/>
      <c r="G123" s="176" t="s">
        <v>72</v>
      </c>
      <c r="H123" s="176"/>
      <c r="I123" s="176" t="s">
        <v>34</v>
      </c>
      <c r="J123" s="176"/>
      <c r="K123" s="20"/>
    </row>
    <row r="124" spans="1:11" ht="104.25" customHeight="1">
      <c r="A124" s="20"/>
      <c r="B124" s="73">
        <v>1</v>
      </c>
      <c r="C124" s="87" t="s">
        <v>138</v>
      </c>
      <c r="D124" s="73" t="s">
        <v>139</v>
      </c>
      <c r="E124" s="176" t="s">
        <v>157</v>
      </c>
      <c r="F124" s="176"/>
      <c r="G124" s="191" t="s">
        <v>140</v>
      </c>
      <c r="H124" s="192"/>
      <c r="I124" s="190">
        <v>0.26805555555555555</v>
      </c>
      <c r="J124" s="190"/>
      <c r="K124" s="20"/>
    </row>
    <row r="125" spans="1:13" ht="69.75" customHeight="1">
      <c r="A125" s="20"/>
      <c r="B125" s="73">
        <v>2</v>
      </c>
      <c r="C125" s="87">
        <v>41409</v>
      </c>
      <c r="D125" s="73" t="s">
        <v>141</v>
      </c>
      <c r="E125" s="109" t="s">
        <v>143</v>
      </c>
      <c r="F125" s="110"/>
      <c r="G125" s="191" t="s">
        <v>142</v>
      </c>
      <c r="H125" s="192"/>
      <c r="I125" s="114">
        <v>0.2576388888888889</v>
      </c>
      <c r="J125" s="114"/>
      <c r="K125" s="26"/>
      <c r="L125" s="6"/>
      <c r="M125" s="6"/>
    </row>
    <row r="126" spans="1:13" ht="69.75" customHeight="1">
      <c r="A126" s="20"/>
      <c r="B126" s="73">
        <v>3</v>
      </c>
      <c r="C126" s="87" t="s">
        <v>144</v>
      </c>
      <c r="D126" s="73" t="s">
        <v>145</v>
      </c>
      <c r="E126" s="109" t="s">
        <v>146</v>
      </c>
      <c r="F126" s="110"/>
      <c r="G126" s="191" t="s">
        <v>92</v>
      </c>
      <c r="H126" s="192"/>
      <c r="I126" s="114">
        <v>0.027777777777777776</v>
      </c>
      <c r="J126" s="114"/>
      <c r="K126" s="26"/>
      <c r="L126" s="6"/>
      <c r="M126" s="6"/>
    </row>
    <row r="127" spans="1:13" ht="69.75" customHeight="1">
      <c r="A127" s="20"/>
      <c r="B127" s="73">
        <v>4</v>
      </c>
      <c r="C127" s="87" t="s">
        <v>147</v>
      </c>
      <c r="D127" s="73" t="s">
        <v>148</v>
      </c>
      <c r="E127" s="109" t="s">
        <v>149</v>
      </c>
      <c r="F127" s="110"/>
      <c r="G127" s="191" t="s">
        <v>150</v>
      </c>
      <c r="H127" s="192"/>
      <c r="I127" s="114">
        <v>0.07291666666666667</v>
      </c>
      <c r="J127" s="114"/>
      <c r="K127" s="26"/>
      <c r="L127" s="6"/>
      <c r="M127" s="6"/>
    </row>
    <row r="128" spans="1:11" ht="48" customHeight="1">
      <c r="A128" s="20"/>
      <c r="B128" s="73">
        <v>5</v>
      </c>
      <c r="C128" s="87" t="s">
        <v>151</v>
      </c>
      <c r="D128" s="73" t="s">
        <v>152</v>
      </c>
      <c r="E128" s="109" t="s">
        <v>153</v>
      </c>
      <c r="F128" s="110"/>
      <c r="G128" s="191" t="s">
        <v>154</v>
      </c>
      <c r="H128" s="192"/>
      <c r="I128" s="114">
        <v>0.029166666666666664</v>
      </c>
      <c r="J128" s="114"/>
      <c r="K128" s="20"/>
    </row>
    <row r="129" spans="1:11" ht="15" customHeight="1" hidden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12.75" hidden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ht="12.75" hidden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ht="39" customHeight="1" hidden="1">
      <c r="A132" s="27"/>
      <c r="B132" s="186"/>
      <c r="C132" s="187"/>
      <c r="D132" s="187"/>
      <c r="E132" s="187"/>
      <c r="F132" s="187"/>
      <c r="G132" s="187"/>
      <c r="H132" s="187"/>
      <c r="I132" s="187"/>
      <c r="J132" s="187"/>
      <c r="K132" s="27"/>
    </row>
    <row r="133" spans="1:11" ht="15" customHeight="1" hidden="1">
      <c r="A133" s="28" t="s">
        <v>13</v>
      </c>
      <c r="B133" s="168" t="s">
        <v>5</v>
      </c>
      <c r="C133" s="168"/>
      <c r="D133" s="168"/>
      <c r="E133" s="168"/>
      <c r="F133" s="168"/>
      <c r="G133" s="168"/>
      <c r="H133" s="168"/>
      <c r="I133" s="168"/>
      <c r="J133" s="168"/>
      <c r="K133" s="168"/>
    </row>
    <row r="134" spans="1:11" ht="12.75" hidden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2.75" hidden="1">
      <c r="A135" s="27"/>
      <c r="B135" s="29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12.75" hidden="1">
      <c r="A136" s="27"/>
      <c r="B136" s="30"/>
      <c r="C136" s="227" t="s">
        <v>35</v>
      </c>
      <c r="D136" s="228"/>
      <c r="E136" s="229"/>
      <c r="F136" s="227" t="s">
        <v>36</v>
      </c>
      <c r="G136" s="228"/>
      <c r="H136" s="229"/>
      <c r="I136" s="27"/>
      <c r="J136" s="27"/>
      <c r="K136" s="27"/>
    </row>
    <row r="137" spans="1:11" ht="12.75" hidden="1">
      <c r="A137" s="27"/>
      <c r="B137" s="33"/>
      <c r="C137" s="198" t="s">
        <v>37</v>
      </c>
      <c r="D137" s="199"/>
      <c r="E137" s="199"/>
      <c r="F137" s="31"/>
      <c r="G137" s="31"/>
      <c r="H137" s="32"/>
      <c r="I137" s="27"/>
      <c r="J137" s="27"/>
      <c r="K137" s="27"/>
    </row>
    <row r="138" spans="1:11" ht="12.75" hidden="1">
      <c r="A138" s="27"/>
      <c r="B138" s="34"/>
      <c r="C138" s="206" t="s">
        <v>38</v>
      </c>
      <c r="D138" s="199"/>
      <c r="E138" s="207"/>
      <c r="F138" s="202">
        <v>103000</v>
      </c>
      <c r="G138" s="203"/>
      <c r="H138" s="204"/>
      <c r="I138" s="27"/>
      <c r="J138" s="27"/>
      <c r="K138" s="27"/>
    </row>
    <row r="139" spans="1:19" ht="12.75" hidden="1">
      <c r="A139" s="27"/>
      <c r="B139" s="35"/>
      <c r="C139" s="198" t="s">
        <v>39</v>
      </c>
      <c r="D139" s="208"/>
      <c r="E139" s="209"/>
      <c r="F139" s="36"/>
      <c r="G139" s="37"/>
      <c r="H139" s="37">
        <v>20000</v>
      </c>
      <c r="I139" s="38"/>
      <c r="J139" s="38"/>
      <c r="K139" s="38"/>
      <c r="L139" s="5"/>
      <c r="M139" s="5"/>
      <c r="N139" s="5"/>
      <c r="O139" s="5"/>
      <c r="P139" s="5"/>
      <c r="Q139" s="5"/>
      <c r="R139" s="5"/>
      <c r="S139" s="5"/>
    </row>
    <row r="140" spans="1:19" ht="12.75" hidden="1">
      <c r="A140" s="27"/>
      <c r="B140" s="39"/>
      <c r="C140" s="210" t="s">
        <v>40</v>
      </c>
      <c r="D140" s="211"/>
      <c r="E140" s="212"/>
      <c r="F140" s="40"/>
      <c r="G140" s="37"/>
      <c r="H140" s="37">
        <v>100000</v>
      </c>
      <c r="I140" s="38"/>
      <c r="J140" s="38"/>
      <c r="K140" s="38"/>
      <c r="L140" s="5"/>
      <c r="M140" s="5"/>
      <c r="N140" s="5"/>
      <c r="O140" s="5"/>
      <c r="P140" s="5"/>
      <c r="Q140" s="5"/>
      <c r="R140" s="5"/>
      <c r="S140" s="5"/>
    </row>
    <row r="141" spans="1:19" ht="12.75" hidden="1">
      <c r="A141" s="27"/>
      <c r="B141" s="41"/>
      <c r="C141" s="200" t="s">
        <v>41</v>
      </c>
      <c r="D141" s="201"/>
      <c r="E141" s="201"/>
      <c r="F141" s="201"/>
      <c r="G141" s="42"/>
      <c r="H141" s="43"/>
      <c r="I141" s="38"/>
      <c r="J141" s="38"/>
      <c r="K141" s="38"/>
      <c r="L141" s="5"/>
      <c r="M141" s="5"/>
      <c r="N141" s="5"/>
      <c r="O141" s="5"/>
      <c r="P141" s="5"/>
      <c r="Q141" s="5"/>
      <c r="R141" s="5"/>
      <c r="S141" s="5"/>
    </row>
    <row r="142" spans="1:19" ht="12.75" hidden="1">
      <c r="A142" s="27"/>
      <c r="B142" s="35"/>
      <c r="C142" s="195" t="s">
        <v>42</v>
      </c>
      <c r="D142" s="196"/>
      <c r="E142" s="197"/>
      <c r="F142" s="44"/>
      <c r="G142" s="45"/>
      <c r="H142" s="46">
        <v>390</v>
      </c>
      <c r="I142" s="38"/>
      <c r="J142" s="38"/>
      <c r="K142" s="38"/>
      <c r="L142" s="5"/>
      <c r="M142" s="5"/>
      <c r="N142" s="5"/>
      <c r="O142" s="5"/>
      <c r="P142" s="5"/>
      <c r="Q142" s="5"/>
      <c r="R142" s="5"/>
      <c r="S142" s="5"/>
    </row>
    <row r="143" spans="1:19" ht="12.75" hidden="1">
      <c r="A143" s="27"/>
      <c r="B143" s="47"/>
      <c r="C143" s="205" t="s">
        <v>65</v>
      </c>
      <c r="D143" s="205"/>
      <c r="E143" s="205"/>
      <c r="F143" s="205"/>
      <c r="G143" s="205"/>
      <c r="H143" s="205"/>
      <c r="I143" s="38"/>
      <c r="J143" s="38"/>
      <c r="K143" s="38"/>
      <c r="L143" s="5"/>
      <c r="M143" s="5"/>
      <c r="N143" s="5"/>
      <c r="O143" s="5"/>
      <c r="P143" s="5"/>
      <c r="Q143" s="5"/>
      <c r="R143" s="5"/>
      <c r="S143" s="5"/>
    </row>
    <row r="144" spans="1:19" ht="20.25" customHeight="1" hidden="1">
      <c r="A144" s="27" t="s">
        <v>44</v>
      </c>
      <c r="B144" s="35"/>
      <c r="C144" s="195" t="s">
        <v>43</v>
      </c>
      <c r="D144" s="196"/>
      <c r="E144" s="197"/>
      <c r="F144" s="48"/>
      <c r="G144" s="48"/>
      <c r="H144" s="37">
        <v>18030</v>
      </c>
      <c r="I144" s="38"/>
      <c r="J144" s="38"/>
      <c r="K144" s="38"/>
      <c r="L144" s="5"/>
      <c r="M144" s="5"/>
      <c r="N144" s="5"/>
      <c r="O144" s="5"/>
      <c r="P144" s="5"/>
      <c r="Q144" s="5"/>
      <c r="R144" s="5"/>
      <c r="S144" s="5"/>
    </row>
    <row r="145" spans="1:19" ht="12.75" hidden="1">
      <c r="A145" s="27"/>
      <c r="B145" s="49"/>
      <c r="C145" s="106" t="s">
        <v>45</v>
      </c>
      <c r="D145" s="107"/>
      <c r="E145" s="108"/>
      <c r="F145" s="50"/>
      <c r="G145" s="50"/>
      <c r="H145" s="51">
        <v>880</v>
      </c>
      <c r="I145" s="49"/>
      <c r="J145" s="49"/>
      <c r="K145" s="49"/>
      <c r="L145" s="7"/>
      <c r="M145" s="7"/>
      <c r="N145" s="8"/>
      <c r="O145" s="8"/>
      <c r="P145" s="8"/>
      <c r="Q145" s="8"/>
      <c r="R145" s="8"/>
      <c r="S145" s="5"/>
    </row>
    <row r="146" spans="1:19" ht="12.75" hidden="1">
      <c r="A146" s="27"/>
      <c r="B146" s="49"/>
      <c r="C146" s="193" t="s">
        <v>46</v>
      </c>
      <c r="D146" s="193"/>
      <c r="E146" s="193"/>
      <c r="F146" s="50"/>
      <c r="G146" s="50"/>
      <c r="H146" s="51">
        <v>910</v>
      </c>
      <c r="I146" s="49"/>
      <c r="J146" s="49"/>
      <c r="K146" s="49"/>
      <c r="L146" s="7"/>
      <c r="M146" s="7"/>
      <c r="N146" s="8"/>
      <c r="O146" s="8"/>
      <c r="P146" s="8"/>
      <c r="Q146" s="8"/>
      <c r="R146" s="8"/>
      <c r="S146" s="5"/>
    </row>
    <row r="147" spans="1:19" ht="12.75" hidden="1">
      <c r="A147" s="27"/>
      <c r="B147" s="52"/>
      <c r="C147" s="193" t="s">
        <v>47</v>
      </c>
      <c r="D147" s="193"/>
      <c r="E147" s="193"/>
      <c r="F147" s="50"/>
      <c r="G147" s="50"/>
      <c r="H147" s="51">
        <v>400</v>
      </c>
      <c r="I147" s="49"/>
      <c r="J147" s="49"/>
      <c r="K147" s="49"/>
      <c r="L147" s="7"/>
      <c r="M147" s="7"/>
      <c r="N147" s="8"/>
      <c r="O147" s="8"/>
      <c r="P147" s="8"/>
      <c r="Q147" s="8"/>
      <c r="R147" s="8"/>
      <c r="S147" s="5"/>
    </row>
    <row r="148" spans="1:19" ht="12.75" hidden="1">
      <c r="A148" s="27"/>
      <c r="B148" s="52"/>
      <c r="C148" s="193" t="s">
        <v>48</v>
      </c>
      <c r="D148" s="193"/>
      <c r="E148" s="193"/>
      <c r="F148" s="50"/>
      <c r="G148" s="50"/>
      <c r="H148" s="50"/>
      <c r="I148" s="49"/>
      <c r="J148" s="49"/>
      <c r="K148" s="49"/>
      <c r="L148" s="7"/>
      <c r="M148" s="7"/>
      <c r="N148" s="8"/>
      <c r="O148" s="8"/>
      <c r="P148" s="8"/>
      <c r="Q148" s="8"/>
      <c r="R148" s="8"/>
      <c r="S148" s="5"/>
    </row>
    <row r="149" spans="1:19" ht="12.75" hidden="1">
      <c r="A149" s="27"/>
      <c r="B149" s="49"/>
      <c r="C149" s="105" t="s">
        <v>49</v>
      </c>
      <c r="D149" s="105"/>
      <c r="E149" s="105"/>
      <c r="F149" s="50"/>
      <c r="G149" s="50"/>
      <c r="H149" s="51">
        <v>1550</v>
      </c>
      <c r="I149" s="49"/>
      <c r="J149" s="49"/>
      <c r="K149" s="49"/>
      <c r="L149" s="7"/>
      <c r="M149" s="7"/>
      <c r="N149" s="8"/>
      <c r="O149" s="8"/>
      <c r="P149" s="8"/>
      <c r="Q149" s="8"/>
      <c r="R149" s="8"/>
      <c r="S149" s="5"/>
    </row>
    <row r="150" spans="1:19" ht="12.75" hidden="1">
      <c r="A150" s="27"/>
      <c r="B150" s="49"/>
      <c r="C150" s="105" t="s">
        <v>64</v>
      </c>
      <c r="D150" s="105"/>
      <c r="E150" s="105"/>
      <c r="F150" s="50"/>
      <c r="G150" s="50"/>
      <c r="H150" s="51">
        <v>2000</v>
      </c>
      <c r="I150" s="49"/>
      <c r="J150" s="49"/>
      <c r="K150" s="49"/>
      <c r="L150" s="7"/>
      <c r="M150" s="7"/>
      <c r="N150" s="8"/>
      <c r="O150" s="8"/>
      <c r="P150" s="8"/>
      <c r="Q150" s="8"/>
      <c r="R150" s="8"/>
      <c r="S150" s="5"/>
    </row>
    <row r="151" spans="1:19" ht="12.75" hidden="1">
      <c r="A151" s="27"/>
      <c r="B151" s="49"/>
      <c r="C151" s="193" t="s">
        <v>50</v>
      </c>
      <c r="D151" s="194"/>
      <c r="E151" s="194"/>
      <c r="F151" s="51"/>
      <c r="G151" s="51"/>
      <c r="H151" s="51">
        <v>170</v>
      </c>
      <c r="I151" s="53"/>
      <c r="J151" s="53"/>
      <c r="K151" s="53"/>
      <c r="L151" s="10"/>
      <c r="M151" s="10"/>
      <c r="N151" s="9"/>
      <c r="O151" s="10"/>
      <c r="P151" s="10"/>
      <c r="Q151" s="10"/>
      <c r="R151" s="10"/>
      <c r="S151" s="5"/>
    </row>
    <row r="152" spans="1:19" ht="12.75" hidden="1">
      <c r="A152" s="27"/>
      <c r="B152" s="49"/>
      <c r="C152" s="193" t="s">
        <v>51</v>
      </c>
      <c r="D152" s="194"/>
      <c r="E152" s="194"/>
      <c r="F152" s="51"/>
      <c r="G152" s="51"/>
      <c r="H152" s="51">
        <v>630</v>
      </c>
      <c r="I152" s="53"/>
      <c r="J152" s="53"/>
      <c r="K152" s="53"/>
      <c r="L152" s="10"/>
      <c r="M152" s="10"/>
      <c r="N152" s="9"/>
      <c r="O152" s="10"/>
      <c r="P152" s="10"/>
      <c r="Q152" s="10"/>
      <c r="R152" s="10"/>
      <c r="S152" s="5"/>
    </row>
    <row r="153" spans="1:19" ht="12.75" hidden="1">
      <c r="A153" s="27"/>
      <c r="B153" s="49"/>
      <c r="C153" s="193" t="s">
        <v>70</v>
      </c>
      <c r="D153" s="194"/>
      <c r="E153" s="194"/>
      <c r="F153" s="51"/>
      <c r="G153" s="51"/>
      <c r="H153" s="51">
        <v>100</v>
      </c>
      <c r="I153" s="53"/>
      <c r="J153" s="53"/>
      <c r="K153" s="53"/>
      <c r="L153" s="10"/>
      <c r="M153" s="10"/>
      <c r="N153" s="9"/>
      <c r="O153" s="9"/>
      <c r="P153" s="9"/>
      <c r="Q153" s="9"/>
      <c r="R153" s="9"/>
      <c r="S153" s="5"/>
    </row>
    <row r="154" spans="1:19" ht="12.75" hidden="1">
      <c r="A154" s="27"/>
      <c r="B154" s="49"/>
      <c r="C154" s="193" t="s">
        <v>52</v>
      </c>
      <c r="D154" s="194"/>
      <c r="E154" s="194"/>
      <c r="F154" s="51"/>
      <c r="G154" s="51"/>
      <c r="H154" s="51">
        <v>100</v>
      </c>
      <c r="I154" s="53"/>
      <c r="J154" s="53"/>
      <c r="K154" s="53"/>
      <c r="L154" s="10"/>
      <c r="M154" s="10"/>
      <c r="N154" s="9"/>
      <c r="O154" s="9"/>
      <c r="P154" s="9"/>
      <c r="Q154" s="9"/>
      <c r="R154" s="9"/>
      <c r="S154" s="5"/>
    </row>
    <row r="155" spans="1:19" ht="12.75" hidden="1">
      <c r="A155" s="27"/>
      <c r="B155" s="49"/>
      <c r="C155" s="193" t="s">
        <v>53</v>
      </c>
      <c r="D155" s="194"/>
      <c r="E155" s="194"/>
      <c r="F155" s="51"/>
      <c r="G155" s="51"/>
      <c r="H155" s="51">
        <v>50</v>
      </c>
      <c r="I155" s="53"/>
      <c r="J155" s="53"/>
      <c r="K155" s="53"/>
      <c r="L155" s="10"/>
      <c r="M155" s="10"/>
      <c r="N155" s="9"/>
      <c r="O155" s="9"/>
      <c r="P155" s="9"/>
      <c r="Q155" s="9"/>
      <c r="R155" s="9"/>
      <c r="S155" s="5"/>
    </row>
    <row r="156" spans="1:19" ht="12.75" hidden="1">
      <c r="A156" s="27"/>
      <c r="B156" s="49"/>
      <c r="C156" s="193" t="s">
        <v>68</v>
      </c>
      <c r="D156" s="194"/>
      <c r="E156" s="194"/>
      <c r="F156" s="51"/>
      <c r="G156" s="51"/>
      <c r="H156" s="51">
        <v>35</v>
      </c>
      <c r="I156" s="53"/>
      <c r="J156" s="53"/>
      <c r="K156" s="53"/>
      <c r="L156" s="10"/>
      <c r="M156" s="10"/>
      <c r="N156" s="9"/>
      <c r="O156" s="9"/>
      <c r="P156" s="9"/>
      <c r="Q156" s="9"/>
      <c r="R156" s="9"/>
      <c r="S156" s="5"/>
    </row>
    <row r="157" spans="1:19" ht="12.75" hidden="1">
      <c r="A157" s="27"/>
      <c r="B157" s="49"/>
      <c r="C157" s="111" t="s">
        <v>54</v>
      </c>
      <c r="D157" s="118"/>
      <c r="E157" s="119"/>
      <c r="F157" s="51"/>
      <c r="G157" s="51"/>
      <c r="H157" s="51">
        <v>50</v>
      </c>
      <c r="I157" s="53"/>
      <c r="J157" s="53"/>
      <c r="K157" s="53"/>
      <c r="L157" s="10"/>
      <c r="M157" s="10"/>
      <c r="N157" s="9"/>
      <c r="O157" s="9"/>
      <c r="P157" s="9"/>
      <c r="Q157" s="9"/>
      <c r="R157" s="9"/>
      <c r="S157" s="5"/>
    </row>
    <row r="158" spans="1:19" ht="12.75" hidden="1">
      <c r="A158" s="27"/>
      <c r="B158" s="49"/>
      <c r="C158" s="111" t="s">
        <v>55</v>
      </c>
      <c r="D158" s="118"/>
      <c r="E158" s="119"/>
      <c r="F158" s="51"/>
      <c r="G158" s="51"/>
      <c r="H158" s="51">
        <v>210</v>
      </c>
      <c r="I158" s="53"/>
      <c r="J158" s="53"/>
      <c r="K158" s="53"/>
      <c r="L158" s="10"/>
      <c r="M158" s="10"/>
      <c r="N158" s="9"/>
      <c r="O158" s="9"/>
      <c r="P158" s="9"/>
      <c r="Q158" s="9"/>
      <c r="R158" s="9"/>
      <c r="S158" s="5"/>
    </row>
    <row r="159" spans="1:19" ht="12.75" hidden="1">
      <c r="A159" s="27"/>
      <c r="B159" s="49"/>
      <c r="C159" s="117" t="s">
        <v>56</v>
      </c>
      <c r="D159" s="118"/>
      <c r="E159" s="119"/>
      <c r="F159" s="51"/>
      <c r="G159" s="51"/>
      <c r="H159" s="51">
        <v>240</v>
      </c>
      <c r="I159" s="53"/>
      <c r="J159" s="53"/>
      <c r="K159" s="53"/>
      <c r="L159" s="10"/>
      <c r="M159" s="10"/>
      <c r="N159" s="9"/>
      <c r="O159" s="9"/>
      <c r="P159" s="9"/>
      <c r="Q159" s="9"/>
      <c r="R159" s="9"/>
      <c r="S159" s="5"/>
    </row>
    <row r="160" spans="1:19" ht="12.75" hidden="1">
      <c r="A160" s="27"/>
      <c r="B160" s="49"/>
      <c r="C160" s="111" t="s">
        <v>57</v>
      </c>
      <c r="D160" s="118"/>
      <c r="E160" s="119"/>
      <c r="F160" s="51"/>
      <c r="G160" s="51"/>
      <c r="H160" s="51">
        <v>160</v>
      </c>
      <c r="I160" s="53"/>
      <c r="J160" s="53"/>
      <c r="K160" s="53"/>
      <c r="L160" s="10"/>
      <c r="M160" s="10"/>
      <c r="N160" s="9"/>
      <c r="O160" s="9"/>
      <c r="P160" s="9"/>
      <c r="Q160" s="9"/>
      <c r="R160" s="9"/>
      <c r="S160" s="5"/>
    </row>
    <row r="161" spans="1:19" ht="12.75" hidden="1">
      <c r="A161" s="27"/>
      <c r="B161" s="49"/>
      <c r="C161" s="111" t="s">
        <v>58</v>
      </c>
      <c r="D161" s="118"/>
      <c r="E161" s="119"/>
      <c r="F161" s="51"/>
      <c r="G161" s="51"/>
      <c r="H161" s="51">
        <v>35</v>
      </c>
      <c r="I161" s="53"/>
      <c r="J161" s="53"/>
      <c r="K161" s="53"/>
      <c r="L161" s="10"/>
      <c r="M161" s="10"/>
      <c r="N161" s="10"/>
      <c r="O161" s="10"/>
      <c r="P161" s="10"/>
      <c r="Q161" s="10"/>
      <c r="R161" s="10"/>
      <c r="S161" s="5"/>
    </row>
    <row r="162" spans="1:19" ht="12.75" hidden="1">
      <c r="A162" s="27"/>
      <c r="B162" s="49"/>
      <c r="C162" s="111" t="s">
        <v>59</v>
      </c>
      <c r="D162" s="118"/>
      <c r="E162" s="119"/>
      <c r="F162" s="51"/>
      <c r="G162" s="51"/>
      <c r="H162" s="51">
        <v>6</v>
      </c>
      <c r="I162" s="53"/>
      <c r="J162" s="53"/>
      <c r="K162" s="53"/>
      <c r="L162" s="10"/>
      <c r="M162" s="10"/>
      <c r="N162" s="10"/>
      <c r="O162" s="10"/>
      <c r="P162" s="10"/>
      <c r="Q162" s="10"/>
      <c r="R162" s="10"/>
      <c r="S162" s="5"/>
    </row>
    <row r="163" spans="1:19" ht="12.75" hidden="1">
      <c r="A163" s="27"/>
      <c r="B163" s="49"/>
      <c r="C163" s="111" t="s">
        <v>60</v>
      </c>
      <c r="D163" s="118"/>
      <c r="E163" s="119"/>
      <c r="F163" s="51"/>
      <c r="G163" s="51"/>
      <c r="H163" s="51">
        <v>20</v>
      </c>
      <c r="I163" s="53"/>
      <c r="J163" s="53"/>
      <c r="K163" s="53"/>
      <c r="L163" s="10"/>
      <c r="M163" s="10"/>
      <c r="N163" s="10"/>
      <c r="O163" s="10"/>
      <c r="P163" s="10"/>
      <c r="Q163" s="10"/>
      <c r="R163" s="10"/>
      <c r="S163" s="5"/>
    </row>
    <row r="164" spans="1:19" ht="12.75" hidden="1">
      <c r="A164" s="27"/>
      <c r="B164" s="49"/>
      <c r="C164" s="169" t="s">
        <v>61</v>
      </c>
      <c r="D164" s="118"/>
      <c r="E164" s="119"/>
      <c r="F164" s="51"/>
      <c r="G164" s="51"/>
      <c r="H164" s="51">
        <v>15</v>
      </c>
      <c r="I164" s="53"/>
      <c r="J164" s="53"/>
      <c r="K164" s="53"/>
      <c r="L164" s="10"/>
      <c r="M164" s="10"/>
      <c r="N164" s="9"/>
      <c r="O164" s="9"/>
      <c r="P164" s="9"/>
      <c r="Q164" s="9"/>
      <c r="R164" s="9"/>
      <c r="S164" s="5"/>
    </row>
    <row r="165" spans="1:19" ht="12.75" hidden="1">
      <c r="A165" s="27"/>
      <c r="B165" s="49"/>
      <c r="C165" s="169" t="s">
        <v>62</v>
      </c>
      <c r="D165" s="118"/>
      <c r="E165" s="119"/>
      <c r="F165" s="51"/>
      <c r="G165" s="51"/>
      <c r="H165" s="51">
        <v>15</v>
      </c>
      <c r="I165" s="53"/>
      <c r="J165" s="53"/>
      <c r="K165" s="53"/>
      <c r="L165" s="10"/>
      <c r="M165" s="10"/>
      <c r="N165" s="9"/>
      <c r="O165" s="9"/>
      <c r="P165" s="9"/>
      <c r="Q165" s="9"/>
      <c r="R165" s="9"/>
      <c r="S165" s="5"/>
    </row>
    <row r="166" spans="1:19" ht="12.75" hidden="1">
      <c r="A166" s="27"/>
      <c r="B166" s="49"/>
      <c r="C166" s="169" t="s">
        <v>63</v>
      </c>
      <c r="D166" s="118"/>
      <c r="E166" s="119"/>
      <c r="F166" s="51"/>
      <c r="G166" s="51"/>
      <c r="H166" s="51">
        <v>14</v>
      </c>
      <c r="I166" s="53"/>
      <c r="J166" s="53"/>
      <c r="K166" s="53"/>
      <c r="L166" s="10"/>
      <c r="M166" s="10"/>
      <c r="N166" s="9"/>
      <c r="O166" s="9"/>
      <c r="P166" s="9"/>
      <c r="Q166" s="9"/>
      <c r="R166" s="9"/>
      <c r="S166" s="5"/>
    </row>
    <row r="167" spans="1:19" ht="12.75" hidden="1">
      <c r="A167" s="27"/>
      <c r="B167" s="49"/>
      <c r="C167" s="169" t="s">
        <v>71</v>
      </c>
      <c r="D167" s="118"/>
      <c r="E167" s="119"/>
      <c r="F167" s="51"/>
      <c r="G167" s="51"/>
      <c r="H167" s="51">
        <v>100</v>
      </c>
      <c r="I167" s="53"/>
      <c r="J167" s="53"/>
      <c r="K167" s="53"/>
      <c r="L167" s="10"/>
      <c r="M167" s="10"/>
      <c r="N167" s="9"/>
      <c r="O167" s="9"/>
      <c r="P167" s="9"/>
      <c r="Q167" s="9"/>
      <c r="R167" s="9"/>
      <c r="S167" s="5"/>
    </row>
    <row r="168" spans="1:19" ht="11.25" customHeight="1" hidden="1">
      <c r="A168" s="20"/>
      <c r="B168" s="54"/>
      <c r="C168" s="54"/>
      <c r="D168" s="55"/>
      <c r="E168" s="55"/>
      <c r="F168" s="55"/>
      <c r="G168" s="55"/>
      <c r="H168" s="55"/>
      <c r="I168" s="55"/>
      <c r="J168" s="55"/>
      <c r="K168" s="55"/>
      <c r="L168" s="10"/>
      <c r="M168" s="10"/>
      <c r="N168" s="9"/>
      <c r="O168" s="9"/>
      <c r="P168" s="9"/>
      <c r="Q168" s="9"/>
      <c r="R168" s="9"/>
      <c r="S168" s="5"/>
    </row>
    <row r="169" spans="1:19" ht="12.75" hidden="1">
      <c r="A169" s="20"/>
      <c r="B169" s="54"/>
      <c r="C169" s="54"/>
      <c r="D169" s="55"/>
      <c r="E169" s="55"/>
      <c r="F169" s="55"/>
      <c r="G169" s="55"/>
      <c r="H169" s="55"/>
      <c r="I169" s="55"/>
      <c r="J169" s="55"/>
      <c r="K169" s="55"/>
      <c r="L169" s="11"/>
      <c r="M169" s="11"/>
      <c r="N169" s="11"/>
      <c r="O169" s="11"/>
      <c r="P169" s="11"/>
      <c r="Q169" s="11"/>
      <c r="R169" s="11"/>
      <c r="S169" s="5"/>
    </row>
    <row r="170" spans="1:19" ht="12.75" hidden="1">
      <c r="A170" s="20"/>
      <c r="B170" s="54"/>
      <c r="C170" s="54"/>
      <c r="D170" s="55"/>
      <c r="E170" s="55"/>
      <c r="F170" s="55"/>
      <c r="G170" s="55"/>
      <c r="H170" s="55"/>
      <c r="I170" s="55"/>
      <c r="J170" s="55"/>
      <c r="K170" s="55"/>
      <c r="L170" s="11"/>
      <c r="M170" s="11"/>
      <c r="N170" s="11"/>
      <c r="O170" s="11"/>
      <c r="P170" s="11"/>
      <c r="Q170" s="11"/>
      <c r="R170" s="11"/>
      <c r="S170" s="5"/>
    </row>
    <row r="171" spans="1:19" ht="8.25" customHeight="1" hidden="1">
      <c r="A171" s="20"/>
      <c r="B171" s="54"/>
      <c r="C171" s="54"/>
      <c r="D171" s="55"/>
      <c r="E171" s="55"/>
      <c r="F171" s="55"/>
      <c r="G171" s="55"/>
      <c r="H171" s="55"/>
      <c r="I171" s="55"/>
      <c r="J171" s="55"/>
      <c r="K171" s="55"/>
      <c r="L171" s="11"/>
      <c r="M171" s="11"/>
      <c r="N171" s="11"/>
      <c r="O171" s="11"/>
      <c r="P171" s="11"/>
      <c r="Q171" s="11"/>
      <c r="R171" s="11"/>
      <c r="S171" s="5"/>
    </row>
    <row r="172" spans="1:19" ht="12.75" hidden="1">
      <c r="A172" s="20"/>
      <c r="B172" s="54"/>
      <c r="C172" s="54"/>
      <c r="D172" s="55"/>
      <c r="E172" s="55"/>
      <c r="F172" s="55"/>
      <c r="G172" s="55"/>
      <c r="H172" s="55"/>
      <c r="I172" s="55"/>
      <c r="J172" s="55"/>
      <c r="K172" s="55"/>
      <c r="L172" s="10"/>
      <c r="M172" s="10"/>
      <c r="N172" s="10"/>
      <c r="O172" s="10"/>
      <c r="P172" s="10"/>
      <c r="Q172" s="10"/>
      <c r="R172" s="10"/>
      <c r="S172" s="5"/>
    </row>
    <row r="173" spans="1:19" ht="12.75" hidden="1">
      <c r="A173" s="20"/>
      <c r="B173" s="54"/>
      <c r="C173" s="54"/>
      <c r="D173" s="55"/>
      <c r="E173" s="55"/>
      <c r="F173" s="55"/>
      <c r="G173" s="55"/>
      <c r="H173" s="55"/>
      <c r="I173" s="55"/>
      <c r="J173" s="55"/>
      <c r="K173" s="55"/>
      <c r="L173" s="10"/>
      <c r="M173" s="10"/>
      <c r="N173" s="10"/>
      <c r="O173" s="10"/>
      <c r="P173" s="10"/>
      <c r="Q173" s="10"/>
      <c r="R173" s="10"/>
      <c r="S173" s="5"/>
    </row>
    <row r="174" spans="1:19" ht="12.75" hidden="1">
      <c r="A174" s="20"/>
      <c r="B174" s="54"/>
      <c r="C174" s="54"/>
      <c r="D174" s="55"/>
      <c r="E174" s="55"/>
      <c r="F174" s="55"/>
      <c r="G174" s="55"/>
      <c r="H174" s="55"/>
      <c r="I174" s="55"/>
      <c r="J174" s="55"/>
      <c r="K174" s="55"/>
      <c r="L174" s="10"/>
      <c r="M174" s="10"/>
      <c r="N174" s="9"/>
      <c r="O174" s="9"/>
      <c r="P174" s="9"/>
      <c r="Q174" s="9"/>
      <c r="R174" s="9"/>
      <c r="S174" s="5"/>
    </row>
    <row r="175" spans="1:19" ht="12.75" hidden="1">
      <c r="A175" s="20"/>
      <c r="B175" s="54"/>
      <c r="C175" s="54"/>
      <c r="D175" s="55"/>
      <c r="E175" s="55"/>
      <c r="F175" s="55"/>
      <c r="G175" s="55"/>
      <c r="H175" s="55"/>
      <c r="I175" s="55"/>
      <c r="J175" s="55"/>
      <c r="K175" s="55"/>
      <c r="L175" s="10"/>
      <c r="M175" s="10"/>
      <c r="N175" s="9"/>
      <c r="O175" s="9"/>
      <c r="P175" s="9"/>
      <c r="Q175" s="9"/>
      <c r="R175" s="9"/>
      <c r="S175" s="5"/>
    </row>
    <row r="176" spans="1:19" ht="12.75" hidden="1">
      <c r="A176" s="20"/>
      <c r="B176" s="54"/>
      <c r="C176" s="54"/>
      <c r="D176" s="55"/>
      <c r="E176" s="55"/>
      <c r="F176" s="55"/>
      <c r="G176" s="55"/>
      <c r="H176" s="55"/>
      <c r="I176" s="55"/>
      <c r="J176" s="55"/>
      <c r="K176" s="55"/>
      <c r="L176" s="10"/>
      <c r="M176" s="10"/>
      <c r="N176" s="9"/>
      <c r="O176" s="9"/>
      <c r="P176" s="9"/>
      <c r="Q176" s="9"/>
      <c r="R176" s="9"/>
      <c r="S176" s="5"/>
    </row>
    <row r="177" spans="1:19" ht="12.75" hidden="1">
      <c r="A177" s="20"/>
      <c r="B177" s="54"/>
      <c r="C177" s="54"/>
      <c r="D177" s="55"/>
      <c r="E177" s="55"/>
      <c r="F177" s="55"/>
      <c r="G177" s="55"/>
      <c r="H177" s="55"/>
      <c r="I177" s="55"/>
      <c r="J177" s="55"/>
      <c r="K177" s="55"/>
      <c r="L177" s="10"/>
      <c r="M177" s="10"/>
      <c r="N177" s="9"/>
      <c r="O177" s="9"/>
      <c r="P177" s="9"/>
      <c r="Q177" s="9"/>
      <c r="R177" s="9"/>
      <c r="S177" s="5"/>
    </row>
    <row r="178" spans="1:19" ht="12.75" hidden="1">
      <c r="A178" s="20"/>
      <c r="B178" s="54"/>
      <c r="C178" s="54"/>
      <c r="D178" s="55"/>
      <c r="E178" s="55"/>
      <c r="F178" s="55"/>
      <c r="G178" s="55"/>
      <c r="H178" s="55"/>
      <c r="I178" s="55"/>
      <c r="J178" s="55"/>
      <c r="K178" s="55"/>
      <c r="L178" s="10"/>
      <c r="M178" s="10"/>
      <c r="N178" s="9"/>
      <c r="O178" s="9"/>
      <c r="P178" s="9"/>
      <c r="Q178" s="9"/>
      <c r="R178" s="9"/>
      <c r="S178" s="5"/>
    </row>
    <row r="179" spans="1:19" ht="12.75" hidden="1">
      <c r="A179" s="20"/>
      <c r="B179" s="54"/>
      <c r="C179" s="54"/>
      <c r="D179" s="55"/>
      <c r="E179" s="55"/>
      <c r="F179" s="55"/>
      <c r="G179" s="55"/>
      <c r="H179" s="55"/>
      <c r="I179" s="55"/>
      <c r="J179" s="55"/>
      <c r="K179" s="55"/>
      <c r="L179" s="10"/>
      <c r="M179" s="10"/>
      <c r="N179" s="9"/>
      <c r="O179" s="9"/>
      <c r="P179" s="9"/>
      <c r="Q179" s="9"/>
      <c r="R179" s="9"/>
      <c r="S179" s="5"/>
    </row>
    <row r="180" spans="1:19" ht="12.75" hidden="1">
      <c r="A180" s="20"/>
      <c r="B180" s="54"/>
      <c r="C180" s="54"/>
      <c r="D180" s="55"/>
      <c r="E180" s="55"/>
      <c r="F180" s="55"/>
      <c r="G180" s="55"/>
      <c r="H180" s="55"/>
      <c r="I180" s="55"/>
      <c r="J180" s="55"/>
      <c r="K180" s="55"/>
      <c r="L180" s="10"/>
      <c r="M180" s="10"/>
      <c r="N180" s="9"/>
      <c r="O180" s="9"/>
      <c r="P180" s="9"/>
      <c r="Q180" s="9"/>
      <c r="R180" s="9"/>
      <c r="S180" s="5"/>
    </row>
    <row r="181" spans="1:19" ht="12.75" hidden="1">
      <c r="A181" s="20"/>
      <c r="B181" s="54"/>
      <c r="C181" s="54"/>
      <c r="D181" s="55"/>
      <c r="E181" s="55"/>
      <c r="F181" s="55"/>
      <c r="G181" s="55"/>
      <c r="H181" s="55"/>
      <c r="I181" s="55"/>
      <c r="J181" s="55"/>
      <c r="K181" s="55"/>
      <c r="L181" s="10"/>
      <c r="M181" s="10"/>
      <c r="N181" s="9"/>
      <c r="O181" s="9"/>
      <c r="P181" s="9"/>
      <c r="Q181" s="9"/>
      <c r="R181" s="9"/>
      <c r="S181" s="5"/>
    </row>
    <row r="182" spans="1:19" ht="12.75" hidden="1">
      <c r="A182" s="20"/>
      <c r="B182" s="54"/>
      <c r="C182" s="54"/>
      <c r="D182" s="55"/>
      <c r="E182" s="55"/>
      <c r="F182" s="55"/>
      <c r="G182" s="55"/>
      <c r="H182" s="55"/>
      <c r="I182" s="55"/>
      <c r="J182" s="55"/>
      <c r="K182" s="55"/>
      <c r="L182" s="10"/>
      <c r="M182" s="10"/>
      <c r="N182" s="9"/>
      <c r="O182" s="10"/>
      <c r="P182" s="10"/>
      <c r="Q182" s="10"/>
      <c r="R182" s="10"/>
      <c r="S182" s="5"/>
    </row>
    <row r="183" spans="1:19" ht="12.75" hidden="1">
      <c r="A183" s="20"/>
      <c r="B183" s="54"/>
      <c r="C183" s="54"/>
      <c r="D183" s="55"/>
      <c r="E183" s="55"/>
      <c r="F183" s="55"/>
      <c r="G183" s="55"/>
      <c r="H183" s="55"/>
      <c r="I183" s="55"/>
      <c r="J183" s="55"/>
      <c r="K183" s="55"/>
      <c r="L183" s="10"/>
      <c r="M183" s="10"/>
      <c r="N183" s="9"/>
      <c r="O183" s="10"/>
      <c r="P183" s="10"/>
      <c r="Q183" s="10"/>
      <c r="R183" s="10"/>
      <c r="S183" s="5"/>
    </row>
    <row r="184" spans="1:19" ht="12.75" hidden="1">
      <c r="A184" s="20"/>
      <c r="B184" s="54"/>
      <c r="C184" s="54"/>
      <c r="D184" s="55"/>
      <c r="E184" s="55"/>
      <c r="F184" s="55"/>
      <c r="G184" s="55"/>
      <c r="H184" s="55"/>
      <c r="I184" s="55"/>
      <c r="J184" s="55"/>
      <c r="K184" s="55"/>
      <c r="L184" s="10"/>
      <c r="M184" s="10"/>
      <c r="N184" s="9"/>
      <c r="O184" s="10"/>
      <c r="P184" s="10"/>
      <c r="Q184" s="10"/>
      <c r="R184" s="10"/>
      <c r="S184" s="5"/>
    </row>
    <row r="185" spans="1:19" ht="12.75" hidden="1">
      <c r="A185" s="20"/>
      <c r="B185" s="54"/>
      <c r="C185" s="54"/>
      <c r="D185" s="55"/>
      <c r="E185" s="55"/>
      <c r="F185" s="55"/>
      <c r="G185" s="55"/>
      <c r="H185" s="55"/>
      <c r="I185" s="55"/>
      <c r="J185" s="55"/>
      <c r="K185" s="55"/>
      <c r="L185" s="10"/>
      <c r="M185" s="10"/>
      <c r="N185" s="9"/>
      <c r="O185" s="9"/>
      <c r="P185" s="9"/>
      <c r="Q185" s="9"/>
      <c r="R185" s="9"/>
      <c r="S185" s="5"/>
    </row>
    <row r="186" spans="1:19" ht="12.75" hidden="1">
      <c r="A186" s="20"/>
      <c r="B186" s="54"/>
      <c r="C186" s="54"/>
      <c r="D186" s="55"/>
      <c r="E186" s="55"/>
      <c r="F186" s="55"/>
      <c r="G186" s="55"/>
      <c r="H186" s="55"/>
      <c r="I186" s="55"/>
      <c r="J186" s="55"/>
      <c r="K186" s="55"/>
      <c r="L186" s="10"/>
      <c r="M186" s="10"/>
      <c r="N186" s="9"/>
      <c r="O186" s="9"/>
      <c r="P186" s="9"/>
      <c r="Q186" s="9"/>
      <c r="R186" s="9"/>
      <c r="S186" s="5"/>
    </row>
    <row r="187" spans="1:19" ht="12.75" hidden="1">
      <c r="A187" s="20"/>
      <c r="B187" s="54"/>
      <c r="C187" s="54"/>
      <c r="D187" s="55"/>
      <c r="E187" s="55"/>
      <c r="F187" s="55"/>
      <c r="G187" s="55"/>
      <c r="H187" s="55"/>
      <c r="I187" s="55"/>
      <c r="J187" s="55"/>
      <c r="K187" s="55"/>
      <c r="L187" s="10"/>
      <c r="M187" s="10"/>
      <c r="N187" s="9"/>
      <c r="O187" s="9"/>
      <c r="P187" s="9"/>
      <c r="Q187" s="9"/>
      <c r="R187" s="9"/>
      <c r="S187" s="5"/>
    </row>
    <row r="188" spans="1:19" ht="12.75" hidden="1">
      <c r="A188" s="20"/>
      <c r="B188" s="54"/>
      <c r="C188" s="54"/>
      <c r="D188" s="55"/>
      <c r="E188" s="55"/>
      <c r="F188" s="55"/>
      <c r="G188" s="55"/>
      <c r="H188" s="55"/>
      <c r="I188" s="55"/>
      <c r="J188" s="55"/>
      <c r="K188" s="55"/>
      <c r="L188" s="10"/>
      <c r="M188" s="10"/>
      <c r="N188" s="9"/>
      <c r="O188" s="9"/>
      <c r="P188" s="9"/>
      <c r="Q188" s="9"/>
      <c r="R188" s="9"/>
      <c r="S188" s="5"/>
    </row>
    <row r="189" spans="1:19" ht="12.75" hidden="1">
      <c r="A189" s="20"/>
      <c r="B189" s="54"/>
      <c r="C189" s="54"/>
      <c r="D189" s="55"/>
      <c r="E189" s="55"/>
      <c r="F189" s="55"/>
      <c r="G189" s="55"/>
      <c r="H189" s="55"/>
      <c r="I189" s="55"/>
      <c r="J189" s="55"/>
      <c r="K189" s="55"/>
      <c r="L189" s="10"/>
      <c r="M189" s="10"/>
      <c r="N189" s="9"/>
      <c r="O189" s="9"/>
      <c r="P189" s="9"/>
      <c r="Q189" s="9"/>
      <c r="R189" s="9"/>
      <c r="S189" s="5"/>
    </row>
    <row r="190" spans="1:19" ht="12.75" hidden="1">
      <c r="A190" s="20"/>
      <c r="B190" s="56"/>
      <c r="C190" s="57"/>
      <c r="D190" s="57"/>
      <c r="E190" s="57"/>
      <c r="F190" s="57"/>
      <c r="G190" s="57"/>
      <c r="H190" s="57"/>
      <c r="I190" s="57"/>
      <c r="J190" s="57"/>
      <c r="K190" s="57"/>
      <c r="L190" s="5"/>
      <c r="M190" s="5"/>
      <c r="N190" s="5"/>
      <c r="O190" s="5"/>
      <c r="P190" s="5"/>
      <c r="Q190" s="5"/>
      <c r="R190" s="5"/>
      <c r="S190" s="5"/>
    </row>
    <row r="191" spans="1:19" ht="13.5" hidden="1">
      <c r="A191" s="20"/>
      <c r="B191" s="58"/>
      <c r="C191" s="57"/>
      <c r="D191" s="57"/>
      <c r="E191" s="57"/>
      <c r="F191" s="57"/>
      <c r="G191" s="57"/>
      <c r="H191" s="57"/>
      <c r="I191" s="57"/>
      <c r="J191" s="58"/>
      <c r="K191" s="57"/>
      <c r="L191" s="5"/>
      <c r="M191" s="5"/>
      <c r="N191" s="5"/>
      <c r="O191" s="5"/>
      <c r="P191" s="5"/>
      <c r="Q191" s="5"/>
      <c r="R191" s="5"/>
      <c r="S191" s="5"/>
    </row>
    <row r="192" spans="1:19" ht="13.5" hidden="1">
      <c r="A192" s="20"/>
      <c r="B192" s="58"/>
      <c r="C192" s="57"/>
      <c r="D192" s="57"/>
      <c r="E192" s="57"/>
      <c r="F192" s="57"/>
      <c r="G192" s="57"/>
      <c r="H192" s="57"/>
      <c r="I192" s="57"/>
      <c r="J192" s="58"/>
      <c r="K192" s="57"/>
      <c r="L192" s="5"/>
      <c r="M192" s="5"/>
      <c r="N192" s="5"/>
      <c r="O192" s="5"/>
      <c r="P192" s="5"/>
      <c r="Q192" s="5"/>
      <c r="R192" s="5"/>
      <c r="S192" s="5"/>
    </row>
    <row r="193" spans="1:19" ht="13.5" hidden="1">
      <c r="A193" s="20"/>
      <c r="B193" s="58"/>
      <c r="C193" s="57"/>
      <c r="D193" s="57"/>
      <c r="E193" s="57"/>
      <c r="F193" s="57"/>
      <c r="G193" s="57"/>
      <c r="H193" s="57"/>
      <c r="I193" s="57"/>
      <c r="J193" s="58"/>
      <c r="K193" s="57"/>
      <c r="L193" s="5"/>
      <c r="M193" s="5"/>
      <c r="N193" s="5"/>
      <c r="O193" s="5"/>
      <c r="P193" s="5"/>
      <c r="Q193" s="5"/>
      <c r="R193" s="5"/>
      <c r="S193" s="5"/>
    </row>
    <row r="194" spans="1:19" ht="13.5" hidden="1">
      <c r="A194" s="20"/>
      <c r="B194" s="58"/>
      <c r="C194" s="57"/>
      <c r="D194" s="57"/>
      <c r="E194" s="57"/>
      <c r="F194" s="57"/>
      <c r="G194" s="57"/>
      <c r="H194" s="57"/>
      <c r="I194" s="57"/>
      <c r="J194" s="58"/>
      <c r="K194" s="57"/>
      <c r="L194" s="5"/>
      <c r="M194" s="5"/>
      <c r="N194" s="5"/>
      <c r="O194" s="5"/>
      <c r="P194" s="5"/>
      <c r="Q194" s="5"/>
      <c r="R194" s="5"/>
      <c r="S194" s="5"/>
    </row>
    <row r="195" spans="1:19" ht="13.5" hidden="1">
      <c r="A195" s="20"/>
      <c r="B195" s="58"/>
      <c r="C195" s="57"/>
      <c r="D195" s="57"/>
      <c r="E195" s="57"/>
      <c r="F195" s="57"/>
      <c r="G195" s="57"/>
      <c r="H195" s="57"/>
      <c r="I195" s="57"/>
      <c r="J195" s="57"/>
      <c r="K195" s="57"/>
      <c r="L195" s="5"/>
      <c r="M195" s="5"/>
      <c r="N195" s="5"/>
      <c r="O195" s="5"/>
      <c r="P195" s="5"/>
      <c r="Q195" s="5"/>
      <c r="R195" s="5"/>
      <c r="S195" s="5"/>
    </row>
    <row r="196" spans="1:19" ht="12.75" hidden="1">
      <c r="A196" s="20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"/>
      <c r="M196" s="5"/>
      <c r="N196" s="5"/>
      <c r="O196" s="5"/>
      <c r="P196" s="5"/>
      <c r="Q196" s="5"/>
      <c r="R196" s="5"/>
      <c r="S196" s="5"/>
    </row>
    <row r="197" spans="1:19" ht="13.5" hidden="1">
      <c r="A197" s="20"/>
      <c r="B197" s="58"/>
      <c r="C197" s="57"/>
      <c r="D197" s="59"/>
      <c r="E197" s="57"/>
      <c r="F197" s="57"/>
      <c r="G197" s="57"/>
      <c r="H197" s="57"/>
      <c r="I197" s="57"/>
      <c r="J197" s="57"/>
      <c r="K197" s="57"/>
      <c r="L197" s="5"/>
      <c r="M197" s="5"/>
      <c r="N197" s="5"/>
      <c r="O197" s="5"/>
      <c r="P197" s="5"/>
      <c r="Q197" s="5"/>
      <c r="R197" s="5"/>
      <c r="S197" s="5"/>
    </row>
    <row r="198" spans="1:19" ht="13.5" hidden="1">
      <c r="A198" s="20"/>
      <c r="B198" s="58"/>
      <c r="C198" s="57"/>
      <c r="D198" s="57"/>
      <c r="E198" s="57"/>
      <c r="F198" s="57"/>
      <c r="G198" s="57"/>
      <c r="H198" s="57"/>
      <c r="I198" s="57"/>
      <c r="J198" s="57"/>
      <c r="K198" s="57"/>
      <c r="L198" s="5"/>
      <c r="M198" s="5"/>
      <c r="N198" s="5"/>
      <c r="O198" s="5"/>
      <c r="P198" s="5"/>
      <c r="Q198" s="5"/>
      <c r="R198" s="5"/>
      <c r="S198" s="5"/>
    </row>
    <row r="199" spans="1:11" ht="12.75" hidden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</row>
    <row r="200" spans="1:11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</row>
    <row r="201" spans="1:11" ht="33" customHeight="1">
      <c r="A201" s="96" t="s">
        <v>12</v>
      </c>
      <c r="B201" s="170" t="s">
        <v>2</v>
      </c>
      <c r="C201" s="170"/>
      <c r="D201" s="170"/>
      <c r="E201" s="170"/>
      <c r="F201" s="170"/>
      <c r="G201" s="170"/>
      <c r="H201" s="170"/>
      <c r="I201" s="170"/>
      <c r="J201" s="170"/>
      <c r="K201" s="90"/>
    </row>
    <row r="202" spans="1:11" ht="16.5" customHeight="1">
      <c r="A202" s="96"/>
      <c r="B202" s="90"/>
      <c r="C202" s="90"/>
      <c r="D202" s="90"/>
      <c r="E202" s="90"/>
      <c r="F202" s="90"/>
      <c r="G202" s="97"/>
      <c r="H202" s="97"/>
      <c r="I202" s="97"/>
      <c r="J202" s="97"/>
      <c r="K202" s="97"/>
    </row>
    <row r="203" spans="1:11" ht="22.5" customHeight="1">
      <c r="A203" s="98"/>
      <c r="B203" s="171" t="s">
        <v>10</v>
      </c>
      <c r="C203" s="171"/>
      <c r="D203" s="171"/>
      <c r="E203" s="171"/>
      <c r="F203" s="171"/>
      <c r="G203" s="171"/>
      <c r="H203" s="171"/>
      <c r="I203" s="171"/>
      <c r="J203" s="171"/>
      <c r="K203" s="171"/>
    </row>
    <row r="204" spans="1:11" ht="12.75" customHeight="1">
      <c r="A204" s="98"/>
      <c r="B204" s="99"/>
      <c r="C204" s="99"/>
      <c r="D204" s="99"/>
      <c r="E204" s="99"/>
      <c r="F204" s="99"/>
      <c r="G204" s="97"/>
      <c r="H204" s="97"/>
      <c r="I204" s="97"/>
      <c r="J204" s="97"/>
      <c r="K204" s="97"/>
    </row>
    <row r="205" spans="1:11" ht="60" customHeight="1">
      <c r="A205" s="96"/>
      <c r="B205" s="170" t="s">
        <v>4</v>
      </c>
      <c r="C205" s="170"/>
      <c r="D205" s="170"/>
      <c r="E205" s="170"/>
      <c r="F205" s="170"/>
      <c r="G205" s="170"/>
      <c r="H205" s="170"/>
      <c r="I205" s="170"/>
      <c r="J205" s="170"/>
      <c r="K205" s="90"/>
    </row>
    <row r="206" spans="1:11" ht="12" customHeight="1">
      <c r="A206" s="96"/>
      <c r="B206" s="90"/>
      <c r="C206" s="90"/>
      <c r="D206" s="90"/>
      <c r="E206" s="90"/>
      <c r="F206" s="90"/>
      <c r="G206" s="97"/>
      <c r="H206" s="97"/>
      <c r="I206" s="97"/>
      <c r="J206" s="97"/>
      <c r="K206" s="97"/>
    </row>
    <row r="207" spans="1:11" ht="19.5" customHeight="1">
      <c r="A207" s="98"/>
      <c r="B207" s="171" t="s">
        <v>10</v>
      </c>
      <c r="C207" s="171"/>
      <c r="D207" s="171"/>
      <c r="E207" s="171"/>
      <c r="F207" s="171"/>
      <c r="G207" s="171"/>
      <c r="H207" s="171"/>
      <c r="I207" s="171"/>
      <c r="J207" s="171"/>
      <c r="K207" s="171"/>
    </row>
    <row r="208" spans="1:11" ht="1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</row>
    <row r="209" spans="1:11" ht="29.25" customHeight="1">
      <c r="A209" s="96" t="s">
        <v>161</v>
      </c>
      <c r="B209" s="170" t="s">
        <v>162</v>
      </c>
      <c r="C209" s="170"/>
      <c r="D209" s="170"/>
      <c r="E209" s="170"/>
      <c r="F209" s="170"/>
      <c r="G209" s="170"/>
      <c r="H209" s="170"/>
      <c r="I209" s="170"/>
      <c r="J209" s="170"/>
      <c r="K209" s="89"/>
    </row>
    <row r="210" spans="1:11" ht="1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</row>
    <row r="211" spans="1:11" ht="15.75">
      <c r="A211" s="97"/>
      <c r="B211" s="144" t="s">
        <v>163</v>
      </c>
      <c r="C211" s="144"/>
      <c r="D211" s="144"/>
      <c r="E211" s="144"/>
      <c r="F211" s="144"/>
      <c r="G211" s="144"/>
      <c r="H211" s="144"/>
      <c r="I211" s="144"/>
      <c r="J211" s="144"/>
      <c r="K211" s="140"/>
    </row>
    <row r="212" spans="1:11" ht="1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</row>
    <row r="213" spans="1:11" ht="99.75" customHeight="1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</row>
    <row r="214" spans="1:11" s="2" customFormat="1" ht="16.5">
      <c r="A214" s="225" t="s">
        <v>67</v>
      </c>
      <c r="B214" s="225"/>
      <c r="C214" s="225"/>
      <c r="D214" s="225"/>
      <c r="E214" s="225"/>
      <c r="F214" s="225"/>
      <c r="G214" s="225"/>
      <c r="H214" s="225"/>
      <c r="I214" s="225"/>
      <c r="J214" s="225"/>
      <c r="K214" s="101"/>
    </row>
    <row r="215" spans="1:11" ht="16.5">
      <c r="A215" s="225" t="s">
        <v>66</v>
      </c>
      <c r="B215" s="225"/>
      <c r="C215" s="225"/>
      <c r="D215" s="225"/>
      <c r="E215" s="225"/>
      <c r="F215" s="225"/>
      <c r="G215" s="225"/>
      <c r="H215" s="225"/>
      <c r="I215" s="225"/>
      <c r="J215" s="225"/>
      <c r="K215" s="101"/>
    </row>
    <row r="216" spans="1:11" ht="12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</row>
    <row r="217" spans="1:11" ht="12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</row>
    <row r="218" spans="1:11" ht="12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</row>
    <row r="219" spans="1:11" ht="12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</row>
    <row r="220" spans="1:11" ht="12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</row>
    <row r="221" spans="1:11" ht="12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</row>
    <row r="222" spans="1:11" ht="12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</row>
    <row r="223" spans="1:11" ht="12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</row>
    <row r="224" spans="1:11" ht="12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</row>
    <row r="225" spans="1:11" ht="12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</row>
    <row r="226" spans="1:11" ht="12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</row>
    <row r="227" spans="1:11" ht="12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</row>
    <row r="228" spans="1:11" ht="12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</row>
    <row r="229" spans="1:11" ht="12.7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</row>
    <row r="230" spans="1:11" ht="12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</row>
    <row r="231" spans="1:11" ht="12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</row>
    <row r="232" spans="1:11" ht="12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</row>
    <row r="233" spans="1:11" ht="12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</row>
    <row r="234" spans="1:11" ht="12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</row>
    <row r="235" spans="1:11" ht="12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</row>
    <row r="236" spans="1:11" ht="12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</row>
    <row r="237" spans="1:11" ht="12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</row>
    <row r="238" spans="1:11" ht="12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</row>
    <row r="239" spans="1:11" ht="12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</row>
    <row r="240" spans="1:11" ht="12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</row>
    <row r="241" spans="1:11" ht="12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</row>
    <row r="242" spans="1:11" ht="12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</row>
    <row r="243" spans="1:11" ht="12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</row>
    <row r="244" spans="1:11" ht="12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</row>
    <row r="245" spans="1:11" ht="12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</row>
    <row r="246" spans="1:11" ht="12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</row>
    <row r="247" spans="1:11" ht="12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</row>
    <row r="248" spans="1:11" ht="12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</row>
    <row r="249" spans="1:11" ht="12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</row>
    <row r="250" spans="1:11" ht="12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</row>
    <row r="251" spans="1:11" ht="12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</row>
    <row r="252" spans="1:11" ht="12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</row>
    <row r="253" spans="1:11" ht="12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</row>
    <row r="254" spans="1:11" ht="12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</row>
    <row r="255" spans="1:11" ht="12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</row>
    <row r="256" spans="1:11" ht="12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</row>
    <row r="257" spans="1:11" ht="12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</row>
    <row r="258" spans="1:11" ht="12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</row>
    <row r="259" spans="1:11" ht="12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</row>
    <row r="260" spans="1:11" ht="12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</row>
    <row r="261" spans="1:11" ht="12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</row>
    <row r="262" spans="1:11" ht="12.7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</row>
    <row r="263" spans="1:11" ht="12.7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</row>
    <row r="264" spans="1:11" ht="12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</row>
    <row r="265" spans="1:11" ht="12.7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</row>
    <row r="266" spans="1:11" ht="12.7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</row>
    <row r="267" spans="1:11" ht="12.7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</row>
    <row r="268" spans="1:11" ht="12.7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</row>
    <row r="269" spans="1:11" ht="12.7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</row>
    <row r="270" spans="1:11" ht="12.7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</row>
    <row r="271" spans="1:11" ht="12.7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</row>
    <row r="272" spans="1:11" ht="12.7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</row>
    <row r="273" spans="1:11" ht="12.7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</row>
    <row r="274" spans="1:11" ht="12.7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</row>
    <row r="275" spans="1:11" ht="12.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</row>
    <row r="276" spans="1:11" ht="12.7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</row>
    <row r="277" spans="1:11" ht="12.7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</row>
    <row r="278" spans="1:11" ht="12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</row>
    <row r="279" spans="1:11" ht="12.7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</row>
    <row r="280" spans="1:11" ht="12.7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</row>
    <row r="281" spans="1:11" ht="12.7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</row>
    <row r="282" spans="1:11" ht="12.7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</row>
    <row r="283" spans="1:11" ht="12.7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</row>
    <row r="284" spans="1:11" ht="12.7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</row>
    <row r="285" spans="1:11" ht="12.7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</row>
    <row r="286" spans="1:11" ht="12.7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</row>
    <row r="287" spans="1:11" ht="12.7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</row>
    <row r="288" spans="1:11" ht="12.7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</row>
  </sheetData>
  <sheetProtection/>
  <mergeCells count="166">
    <mergeCell ref="A214:J214"/>
    <mergeCell ref="A215:J215"/>
    <mergeCell ref="B121:J121"/>
    <mergeCell ref="G128:H128"/>
    <mergeCell ref="I128:J128"/>
    <mergeCell ref="G127:H127"/>
    <mergeCell ref="C136:E136"/>
    <mergeCell ref="F136:H136"/>
    <mergeCell ref="G126:H126"/>
    <mergeCell ref="I126:J126"/>
    <mergeCell ref="B94:H94"/>
    <mergeCell ref="C112:F112"/>
    <mergeCell ref="B108:J108"/>
    <mergeCell ref="B103:K103"/>
    <mergeCell ref="B110:J110"/>
    <mergeCell ref="B43:D43"/>
    <mergeCell ref="B44:D44"/>
    <mergeCell ref="E128:F128"/>
    <mergeCell ref="B59:D59"/>
    <mergeCell ref="B68:D68"/>
    <mergeCell ref="B69:D69"/>
    <mergeCell ref="B70:D70"/>
    <mergeCell ref="B58:D58"/>
    <mergeCell ref="B71:D71"/>
    <mergeCell ref="B92:H92"/>
    <mergeCell ref="E36:E37"/>
    <mergeCell ref="F36:F37"/>
    <mergeCell ref="B62:D62"/>
    <mergeCell ref="B67:D67"/>
    <mergeCell ref="B64:D64"/>
    <mergeCell ref="B65:D65"/>
    <mergeCell ref="B66:D66"/>
    <mergeCell ref="B60:D60"/>
    <mergeCell ref="B56:D56"/>
    <mergeCell ref="B61:J61"/>
    <mergeCell ref="B55:D55"/>
    <mergeCell ref="B63:D63"/>
    <mergeCell ref="C15:E15"/>
    <mergeCell ref="F15:G15"/>
    <mergeCell ref="B36:D37"/>
    <mergeCell ref="B53:D53"/>
    <mergeCell ref="B21:J21"/>
    <mergeCell ref="H15:J15"/>
    <mergeCell ref="C16:E16"/>
    <mergeCell ref="F16:G16"/>
    <mergeCell ref="B76:D76"/>
    <mergeCell ref="B77:D77"/>
    <mergeCell ref="B72:D72"/>
    <mergeCell ref="B39:J39"/>
    <mergeCell ref="B73:D73"/>
    <mergeCell ref="B51:D51"/>
    <mergeCell ref="B47:D47"/>
    <mergeCell ref="B48:D48"/>
    <mergeCell ref="B49:D49"/>
    <mergeCell ref="B52:D52"/>
    <mergeCell ref="E126:F126"/>
    <mergeCell ref="B38:D38"/>
    <mergeCell ref="B40:D40"/>
    <mergeCell ref="B41:D41"/>
    <mergeCell ref="B42:D42"/>
    <mergeCell ref="B50:D50"/>
    <mergeCell ref="B54:D54"/>
    <mergeCell ref="B45:D45"/>
    <mergeCell ref="B81:D81"/>
    <mergeCell ref="B74:D74"/>
    <mergeCell ref="B207:K207"/>
    <mergeCell ref="A6:J6"/>
    <mergeCell ref="G125:H125"/>
    <mergeCell ref="E123:F123"/>
    <mergeCell ref="E124:F124"/>
    <mergeCell ref="E125:F125"/>
    <mergeCell ref="B106:J106"/>
    <mergeCell ref="B10:J10"/>
    <mergeCell ref="H12:J12"/>
    <mergeCell ref="F11:J11"/>
    <mergeCell ref="C137:E137"/>
    <mergeCell ref="C141:F141"/>
    <mergeCell ref="F138:H138"/>
    <mergeCell ref="C143:H143"/>
    <mergeCell ref="C138:E138"/>
    <mergeCell ref="C139:E139"/>
    <mergeCell ref="C140:E140"/>
    <mergeCell ref="C142:E142"/>
    <mergeCell ref="C146:E146"/>
    <mergeCell ref="C147:E147"/>
    <mergeCell ref="C148:E148"/>
    <mergeCell ref="C144:E144"/>
    <mergeCell ref="C163:E163"/>
    <mergeCell ref="C164:E164"/>
    <mergeCell ref="B122:J122"/>
    <mergeCell ref="I123:J123"/>
    <mergeCell ref="I124:J124"/>
    <mergeCell ref="I125:J125"/>
    <mergeCell ref="G124:H124"/>
    <mergeCell ref="C158:E158"/>
    <mergeCell ref="C154:E154"/>
    <mergeCell ref="C155:E155"/>
    <mergeCell ref="C19:E19"/>
    <mergeCell ref="B101:K101"/>
    <mergeCell ref="F19:G19"/>
    <mergeCell ref="B23:J23"/>
    <mergeCell ref="B24:B26"/>
    <mergeCell ref="C27:J27"/>
    <mergeCell ref="C24:E26"/>
    <mergeCell ref="H19:J19"/>
    <mergeCell ref="B82:D82"/>
    <mergeCell ref="B75:D75"/>
    <mergeCell ref="B78:D78"/>
    <mergeCell ref="B79:D79"/>
    <mergeCell ref="B80:D80"/>
    <mergeCell ref="C162:E162"/>
    <mergeCell ref="B132:J132"/>
    <mergeCell ref="C156:E156"/>
    <mergeCell ref="C157:E157"/>
    <mergeCell ref="C151:E151"/>
    <mergeCell ref="C152:E152"/>
    <mergeCell ref="C153:E153"/>
    <mergeCell ref="B209:J209"/>
    <mergeCell ref="B201:J201"/>
    <mergeCell ref="B203:K203"/>
    <mergeCell ref="I28:J28"/>
    <mergeCell ref="I29:J29"/>
    <mergeCell ref="I30:J30"/>
    <mergeCell ref="G123:H123"/>
    <mergeCell ref="B84:J84"/>
    <mergeCell ref="B57:D57"/>
    <mergeCell ref="B46:D46"/>
    <mergeCell ref="C167:E167"/>
    <mergeCell ref="C165:E165"/>
    <mergeCell ref="C166:E166"/>
    <mergeCell ref="B205:J205"/>
    <mergeCell ref="C159:E159"/>
    <mergeCell ref="C160:E160"/>
    <mergeCell ref="C161:E161"/>
    <mergeCell ref="B34:J34"/>
    <mergeCell ref="I127:J127"/>
    <mergeCell ref="C149:E149"/>
    <mergeCell ref="C150:E150"/>
    <mergeCell ref="C145:E145"/>
    <mergeCell ref="E127:F127"/>
    <mergeCell ref="B133:K133"/>
    <mergeCell ref="B32:J32"/>
    <mergeCell ref="C29:E29"/>
    <mergeCell ref="I26:J26"/>
    <mergeCell ref="F24:G24"/>
    <mergeCell ref="H24:J24"/>
    <mergeCell ref="I25:J25"/>
    <mergeCell ref="C28:E28"/>
    <mergeCell ref="C30:E30"/>
    <mergeCell ref="C11:E13"/>
    <mergeCell ref="F12:G12"/>
    <mergeCell ref="F18:G18"/>
    <mergeCell ref="H18:J18"/>
    <mergeCell ref="H13:J13"/>
    <mergeCell ref="H16:J16"/>
    <mergeCell ref="C18:E18"/>
    <mergeCell ref="B86:F86"/>
    <mergeCell ref="B211:J211"/>
    <mergeCell ref="A2:J2"/>
    <mergeCell ref="C14:J14"/>
    <mergeCell ref="C17:E17"/>
    <mergeCell ref="F17:G17"/>
    <mergeCell ref="H17:J17"/>
    <mergeCell ref="F13:G13"/>
    <mergeCell ref="B8:I8"/>
    <mergeCell ref="B11:B13"/>
  </mergeCells>
  <dataValidations count="1">
    <dataValidation type="decimal" allowBlank="1" showErrorMessage="1" errorTitle="Ошибка" error="Допускается ввод только действительных чисел!" sqref="F40:J60 F62:J82">
      <formula1>-999999999999999000000000</formula1>
      <formula2>9.99999999999999E+23</formula2>
    </dataValidation>
  </dataValidation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65" r:id="rId3"/>
  <rowBreaks count="1" manualBreakCount="1">
    <brk id="99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2014-02-13T04:52:45Z</cp:lastPrinted>
  <dcterms:created xsi:type="dcterms:W3CDTF">2010-07-07T03:34:25Z</dcterms:created>
  <dcterms:modified xsi:type="dcterms:W3CDTF">2014-02-18T04:32:50Z</dcterms:modified>
  <cp:category/>
  <cp:version/>
  <cp:contentType/>
  <cp:contentStatus/>
</cp:coreProperties>
</file>