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150" activeTab="0"/>
  </bookViews>
  <sheets>
    <sheet name="приложение1(мощность)" sheetId="1" r:id="rId1"/>
    <sheet name="приложение 2(энергия)" sheetId="2" r:id="rId2"/>
    <sheet name="Приложение 3(АЧР)" sheetId="3" r:id="rId3"/>
    <sheet name="Приложение 4(ГВО)" sheetId="4" r:id="rId4"/>
  </sheets>
  <definedNames/>
  <calcPr fullCalcOnLoad="1"/>
</workbook>
</file>

<file path=xl/sharedStrings.xml><?xml version="1.0" encoding="utf-8"?>
<sst xmlns="http://schemas.openxmlformats.org/spreadsheetml/2006/main" count="379" uniqueCount="170">
  <si>
    <t>Р</t>
  </si>
  <si>
    <t>Q</t>
  </si>
  <si>
    <t>Наименование присоединения</t>
  </si>
  <si>
    <t>Примечание</t>
  </si>
  <si>
    <t>МВт</t>
  </si>
  <si>
    <t>кВ</t>
  </si>
  <si>
    <t>U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</si>
  <si>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</si>
  <si>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</si>
  <si>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</si>
  <si>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</si>
  <si>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</si>
  <si>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</si>
  <si>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</si>
  <si>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</si>
  <si>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</si>
  <si>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</si>
  <si>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</si>
  <si>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</si>
  <si>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</si>
  <si>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</si>
  <si>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</si>
  <si>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</si>
  <si>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</si>
  <si>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</si>
  <si>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</si>
  <si>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</si>
  <si>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</si>
  <si>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</si>
  <si>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</si>
  <si>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</si>
  <si>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Точка замера/
текущая фиксация присоединения</t>
  </si>
  <si>
    <t>Контролируемый параметр</t>
  </si>
  <si>
    <t>Единица измерения</t>
  </si>
  <si>
    <t>I</t>
  </si>
  <si>
    <t>А</t>
  </si>
  <si>
    <t>ВЕДОМОСТЬ    ПОТРЕБЛЕНИЯ    ЭЛЕКТРИЧЕСКОЙ    ЭНЕРГИИ    ЗА    ЗАМЕРНЫЙ    ДЕНЬ</t>
  </si>
  <si>
    <t>ВЕДОМОСТЬ    ПОТРЕБЛЕНИЯ    ЭЛЕКТРИЧЕСКОЙ    МОЩНОСТИ    ЗА    ЗАМЕРНЫЙ    ДЕНЬ</t>
  </si>
  <si>
    <t>МВт*ч</t>
  </si>
  <si>
    <t>Период замера</t>
  </si>
  <si>
    <t>прием</t>
  </si>
  <si>
    <t>отдача</t>
  </si>
  <si>
    <t>09:00 - 10:00</t>
  </si>
  <si>
    <t>08:00 - 09:00</t>
  </si>
  <si>
    <t>07:00 - 08:00</t>
  </si>
  <si>
    <t>06:00 - 07:00</t>
  </si>
  <si>
    <t>05:00 - 06:00</t>
  </si>
  <si>
    <t>00:00 - 01:00</t>
  </si>
  <si>
    <t>01:00 - 02:00</t>
  </si>
  <si>
    <t>02:00 - 03:00</t>
  </si>
  <si>
    <t>03:00 - 04:00</t>
  </si>
  <si>
    <t>04:00 - 05:00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</si>
  <si>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</si>
  <si>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</si>
  <si>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</si>
  <si>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</si>
  <si>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</si>
  <si>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</si>
  <si>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</si>
  <si>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</si>
  <si>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</si>
  <si>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</si>
  <si>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</si>
  <si>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</si>
  <si>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</si>
  <si>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</si>
  <si>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Приложение 1</t>
  </si>
  <si>
    <t>к Указанию № ____ от _____________2008г.</t>
  </si>
  <si>
    <t>(Наименование потребителя)</t>
  </si>
  <si>
    <r>
      <t>tg</t>
    </r>
    <r>
      <rPr>
        <sz val="10"/>
        <rFont val="Arial Cyr"/>
        <family val="0"/>
      </rPr>
      <t>φ</t>
    </r>
  </si>
  <si>
    <r>
      <t>cos</t>
    </r>
    <r>
      <rPr>
        <sz val="10"/>
        <rFont val="Arial Cyr"/>
        <family val="0"/>
      </rPr>
      <t>φ</t>
    </r>
  </si>
  <si>
    <t>МВАр*ч</t>
  </si>
  <si>
    <t>Подпись ответственного лица__________________</t>
  </si>
  <si>
    <t>ФИО</t>
  </si>
  <si>
    <t>Приложение №2</t>
  </si>
  <si>
    <t>Приложение №1</t>
  </si>
  <si>
    <t>МВАр</t>
  </si>
  <si>
    <t>Вт</t>
  </si>
  <si>
    <t>ВАр</t>
  </si>
  <si>
    <t>18  декабря 2019г.</t>
  </si>
  <si>
    <t>ПС 110/35/6кВ "ГПП-1"
ВЛ-110кВ "СГРЭС-Метзавод 2"</t>
  </si>
  <si>
    <t>Т2  - 6 кВ</t>
  </si>
  <si>
    <t>ПС 110/35/6кВ "ГПП-1"
ВЛ-110кВ "СГРЭС-Метзавод 1"</t>
  </si>
  <si>
    <t>Т1  - 6 кВ</t>
  </si>
  <si>
    <t>Т3  - 6 кВ</t>
  </si>
  <si>
    <t>Т3  - 35 кВ</t>
  </si>
  <si>
    <t>ПС "Электросталь" Ввод 220кВ</t>
  </si>
  <si>
    <t xml:space="preserve">Т1   </t>
  </si>
  <si>
    <t>ПС 35/6кВ "ГПП-2"
ВЛ-35кВ "Серов-ГПП-2-1"</t>
  </si>
  <si>
    <t>ПС 35/6кВ "ГПП-2"
ВЛ-35кВ "Серов-ГПП-2-2"</t>
  </si>
  <si>
    <t>ПС 110/35/6кВ "ГПП-1",   Ввод Т1-6кВ</t>
  </si>
  <si>
    <t>ПС 110/35/6кВ "ГПП-1",   Ввод Т2-6кВ</t>
  </si>
  <si>
    <t>ПС 110/35/6кВ "ГПП-1",   Ввод Т3-6кВ</t>
  </si>
  <si>
    <t>ПС 110/35/6кВ "ГПП-1",   Ввод Т3-35кВ</t>
  </si>
  <si>
    <t>ПС 220/35кВ "Электросталь", Ввод Т1-220кВ</t>
  </si>
  <si>
    <t>ПС 35/6кВ "ГПП-2", РУ-6кВ; ВводТ1-6кВ</t>
  </si>
  <si>
    <t>ПС 35/6кВ "ГПП-2", РУ-6кВ; ВводТ2-6кВ</t>
  </si>
  <si>
    <t>ПАО "Надеждинский металлургический завод"</t>
  </si>
  <si>
    <t>ПС 220/35кВ "Электросталь", ПС 110/35/6кВ "ГПП-1", ПС 35/6кВ "ГПП-2"</t>
  </si>
  <si>
    <t>Волошина С.Н.</t>
  </si>
  <si>
    <r>
      <t>тел.</t>
    </r>
    <r>
      <rPr>
        <u val="single"/>
        <sz val="10"/>
        <rFont val="Arial Cyr"/>
        <family val="0"/>
      </rPr>
      <t>5-39-93</t>
    </r>
  </si>
  <si>
    <t>Положение РПН (ПБВ) ГПП-1 Т-1</t>
  </si>
  <si>
    <t>Положение РПН (ПБВ) ГПП-1 Т-2</t>
  </si>
  <si>
    <t>Положение РПН (ПБВ) ГПП-1 Т-3</t>
  </si>
  <si>
    <t>Положение РПН (ПБВ) ГПП-2 Т-1</t>
  </si>
  <si>
    <t>Положение РПН (ПБВ) ГПП-2 Т-2</t>
  </si>
  <si>
    <t>Положение РПН (ПБВ) ПС Электросталь</t>
  </si>
  <si>
    <t>18 декабря 2019г.</t>
  </si>
  <si>
    <t xml:space="preserve">Приложение №3 </t>
  </si>
  <si>
    <t xml:space="preserve">В Е Д О М О С Т Ь </t>
  </si>
  <si>
    <t xml:space="preserve">активных  нагрузок,  подключенных  к  АЧР  ПАО "Надеждинский металлургический завод"
 Наименование организации
</t>
  </si>
  <si>
    <t>Номер очереди АЧР</t>
  </si>
  <si>
    <t>Наименование фидеров и ЛЭП</t>
  </si>
  <si>
    <t>Активная       нагрузка</t>
  </si>
  <si>
    <t>Наименование ПС</t>
  </si>
  <si>
    <t>Уставка  АЧР1</t>
  </si>
  <si>
    <t>Уставка  АЧР2</t>
  </si>
  <si>
    <t>Уставка  СОАЧР</t>
  </si>
  <si>
    <t xml:space="preserve"> 18 декабря (среда)  2019 года</t>
  </si>
  <si>
    <t xml:space="preserve">f, Гц </t>
  </si>
  <si>
    <t xml:space="preserve">t, сек </t>
  </si>
  <si>
    <t>4-00</t>
  </si>
  <si>
    <t>10-00</t>
  </si>
  <si>
    <t>21-00</t>
  </si>
  <si>
    <t>А, мВт</t>
  </si>
  <si>
    <t>яч.70-72 Мех.завод №1</t>
  </si>
  <si>
    <t>ПС  110/35/6  "ГПП-1"</t>
  </si>
  <si>
    <t>яч.2-4 Мех.завод № 2</t>
  </si>
  <si>
    <t>яч.17-19 Мех.завод № 4</t>
  </si>
  <si>
    <t>яч.66-68 Мех.завод №5</t>
  </si>
  <si>
    <t>яч.44 Груп.реактор №2</t>
  </si>
  <si>
    <t>яч.57-59 ПС №1 Город</t>
  </si>
  <si>
    <t>яч.61-63 Эл.печь(ДСП-10)</t>
  </si>
  <si>
    <t>яч.53-55 ПС 6-1</t>
  </si>
  <si>
    <t>яч.41-43 ПС 12-2</t>
  </si>
  <si>
    <t>яч.37-39 ПС 3-2</t>
  </si>
  <si>
    <t>яч.12-14 ПС 4-1</t>
  </si>
  <si>
    <t>АПК</t>
  </si>
  <si>
    <t>ЗРУ-35 кВ агрегата "Печь-ковш" ЭСПЦ</t>
  </si>
  <si>
    <t>яч.3 ПМР-1</t>
  </si>
  <si>
    <t>ЗРУ-6 кВ "Кислородная станция"</t>
  </si>
  <si>
    <r>
      <t xml:space="preserve">Подпись ответственного лица_________________________    </t>
    </r>
    <r>
      <rPr>
        <b/>
        <u val="single"/>
        <sz val="12"/>
        <color indexed="8"/>
        <rFont val="Times New Roman"/>
        <family val="1"/>
      </rPr>
      <t>Волошина С.Н.</t>
    </r>
  </si>
  <si>
    <t>Приложение №4</t>
  </si>
  <si>
    <t>Ведомость  активных нагрузок (ГВО) за замерный день 18 декабря (среда) 2019 г.</t>
  </si>
  <si>
    <t>Номер очереди отключения</t>
  </si>
  <si>
    <t>Наименование подстанции</t>
  </si>
  <si>
    <t>Наименование фидеров  и  ЛЭП</t>
  </si>
  <si>
    <t>Активная        нагрузка</t>
  </si>
  <si>
    <t>1-00</t>
  </si>
  <si>
    <t>2-00</t>
  </si>
  <si>
    <t>3-00</t>
  </si>
  <si>
    <t>5-00</t>
  </si>
  <si>
    <t>6-00</t>
  </si>
  <si>
    <t>7-00</t>
  </si>
  <si>
    <t>8-00</t>
  </si>
  <si>
    <t>9-00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</si>
  <si>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</si>
  <si>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</si>
  <si>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</si>
  <si>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</si>
  <si>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</si>
  <si>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</si>
  <si>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</si>
  <si>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</si>
  <si>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</si>
  <si>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</si>
  <si>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22-00</t>
  </si>
  <si>
    <t>23-00</t>
  </si>
  <si>
    <t>24-00</t>
  </si>
  <si>
    <t xml:space="preserve"> Итого: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</si>
</sst>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0.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"/>
    <numFmt numFmtId="180" formatCode="0.0000"/>
    <numFmt numFmtId="181" formatCode="0.0%"/>
    <numFmt numFmtId="182" formatCode="[$€-2]\ ###,000_);[Red]\([$€-2]\ ###,000\)"/>
    <numFmt numFmtId="183" formatCode="000000"/>
  </numFmts>
  <fonts count="74">
    <font>
      <sz val="10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Arial Cyr"/>
      <family val="0"/>
    </font>
    <font>
      <sz val="12"/>
      <name val="Arial Cyr"/>
      <family val="2"/>
    </font>
    <font>
      <b/>
      <sz val="1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name val="Arial Cyr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9"/>
      <name val="Arial Cyr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0"/>
      <name val="Arial Cyr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173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14" fontId="12" fillId="0" borderId="0" xfId="0" applyNumberFormat="1" applyFont="1" applyFill="1" applyAlignment="1">
      <alignment vertical="center"/>
    </xf>
    <xf numFmtId="14" fontId="1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/>
    </xf>
    <xf numFmtId="0" fontId="64" fillId="0" borderId="0" xfId="0" applyFont="1" applyAlignment="1">
      <alignment/>
    </xf>
    <xf numFmtId="179" fontId="64" fillId="0" borderId="0" xfId="0" applyNumberFormat="1" applyFont="1" applyAlignment="1">
      <alignment/>
    </xf>
    <xf numFmtId="0" fontId="5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63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 vertical="center" wrapText="1"/>
    </xf>
    <xf numFmtId="0" fontId="63" fillId="0" borderId="24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3" fillId="0" borderId="39" xfId="0" applyFont="1" applyBorder="1" applyAlignment="1">
      <alignment vertical="center" wrapText="1"/>
    </xf>
    <xf numFmtId="179" fontId="70" fillId="0" borderId="39" xfId="0" applyNumberFormat="1" applyFont="1" applyBorder="1" applyAlignment="1">
      <alignment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179" fontId="70" fillId="0" borderId="10" xfId="0" applyNumberFormat="1" applyFont="1" applyBorder="1" applyAlignment="1">
      <alignment vertical="center" wrapText="1"/>
    </xf>
    <xf numFmtId="0" fontId="68" fillId="0" borderId="42" xfId="0" applyFont="1" applyBorder="1" applyAlignment="1">
      <alignment horizontal="center" vertical="center" wrapText="1"/>
    </xf>
    <xf numFmtId="179" fontId="40" fillId="0" borderId="10" xfId="0" applyNumberFormat="1" applyFont="1" applyBorder="1" applyAlignment="1">
      <alignment vertical="center" wrapText="1"/>
    </xf>
    <xf numFmtId="0" fontId="68" fillId="0" borderId="42" xfId="0" applyFont="1" applyBorder="1" applyAlignment="1">
      <alignment vertical="center" wrapText="1"/>
    </xf>
    <xf numFmtId="0" fontId="68" fillId="0" borderId="36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3" fillId="0" borderId="43" xfId="0" applyFont="1" applyBorder="1" applyAlignment="1">
      <alignment vertical="center" wrapText="1"/>
    </xf>
    <xf numFmtId="179" fontId="70" fillId="0" borderId="43" xfId="0" applyNumberFormat="1" applyFont="1" applyBorder="1" applyAlignment="1">
      <alignment vertical="center" wrapText="1"/>
    </xf>
    <xf numFmtId="0" fontId="68" fillId="0" borderId="44" xfId="0" applyFont="1" applyBorder="1" applyAlignment="1">
      <alignment vertic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73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/>
    </xf>
    <xf numFmtId="0" fontId="68" fillId="0" borderId="0" xfId="0" applyFont="1" applyFill="1" applyAlignment="1">
      <alignment horizontal="center"/>
    </xf>
    <xf numFmtId="0" fontId="45" fillId="0" borderId="45" xfId="0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46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68" fillId="0" borderId="47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48" xfId="0" applyFont="1" applyFill="1" applyBorder="1" applyAlignment="1">
      <alignment horizontal="center" vertical="center" wrapText="1"/>
    </xf>
    <xf numFmtId="0" fontId="68" fillId="0" borderId="49" xfId="0" applyFont="1" applyFill="1" applyBorder="1" applyAlignment="1">
      <alignment horizontal="center" vertical="center" wrapText="1"/>
    </xf>
    <xf numFmtId="0" fontId="68" fillId="0" borderId="48" xfId="0" applyFont="1" applyFill="1" applyBorder="1" applyAlignment="1">
      <alignment horizontal="center" vertical="center" wrapText="1"/>
    </xf>
    <xf numFmtId="0" fontId="68" fillId="0" borderId="50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center" vertical="center" wrapText="1"/>
    </xf>
    <xf numFmtId="0" fontId="68" fillId="0" borderId="51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1" fillId="0" borderId="53" xfId="0" applyFont="1" applyFill="1" applyBorder="1" applyAlignment="1">
      <alignment vertical="center" wrapText="1"/>
    </xf>
    <xf numFmtId="0" fontId="71" fillId="0" borderId="54" xfId="0" applyFont="1" applyFill="1" applyBorder="1" applyAlignment="1">
      <alignment vertical="center" wrapText="1"/>
    </xf>
    <xf numFmtId="179" fontId="68" fillId="0" borderId="31" xfId="0" applyNumberFormat="1" applyFont="1" applyFill="1" applyBorder="1" applyAlignment="1">
      <alignment horizontal="center" vertical="center" wrapText="1"/>
    </xf>
    <xf numFmtId="179" fontId="68" fillId="0" borderId="39" xfId="0" applyNumberFormat="1" applyFont="1" applyFill="1" applyBorder="1" applyAlignment="1">
      <alignment horizontal="center" vertical="center" wrapText="1"/>
    </xf>
    <xf numFmtId="179" fontId="68" fillId="0" borderId="40" xfId="0" applyNumberFormat="1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71" fillId="0" borderId="47" xfId="0" applyFont="1" applyFill="1" applyBorder="1" applyAlignment="1">
      <alignment horizontal="center" vertical="center" wrapText="1"/>
    </xf>
    <xf numFmtId="49" fontId="71" fillId="0" borderId="56" xfId="0" applyNumberFormat="1" applyFont="1" applyFill="1" applyBorder="1" applyAlignment="1">
      <alignment vertical="center" wrapText="1"/>
    </xf>
    <xf numFmtId="49" fontId="71" fillId="0" borderId="57" xfId="0" applyNumberFormat="1" applyFont="1" applyFill="1" applyBorder="1" applyAlignment="1">
      <alignment vertical="center" wrapText="1"/>
    </xf>
    <xf numFmtId="179" fontId="68" fillId="0" borderId="12" xfId="0" applyNumberFormat="1" applyFont="1" applyFill="1" applyBorder="1" applyAlignment="1">
      <alignment horizontal="center" vertical="center" wrapText="1"/>
    </xf>
    <xf numFmtId="179" fontId="68" fillId="0" borderId="10" xfId="0" applyNumberFormat="1" applyFont="1" applyFill="1" applyBorder="1" applyAlignment="1">
      <alignment horizontal="center" vertical="center" wrapText="1"/>
    </xf>
    <xf numFmtId="179" fontId="68" fillId="0" borderId="42" xfId="0" applyNumberFormat="1" applyFont="1" applyFill="1" applyBorder="1" applyAlignment="1">
      <alignment horizontal="center" vertical="center" wrapText="1"/>
    </xf>
    <xf numFmtId="0" fontId="71" fillId="0" borderId="47" xfId="0" applyFont="1" applyFill="1" applyBorder="1" applyAlignment="1">
      <alignment horizontal="center" vertical="center" wrapText="1"/>
    </xf>
    <xf numFmtId="0" fontId="71" fillId="0" borderId="56" xfId="0" applyFont="1" applyFill="1" applyBorder="1" applyAlignment="1">
      <alignment vertical="center" wrapText="1"/>
    </xf>
    <xf numFmtId="0" fontId="71" fillId="0" borderId="57" xfId="0" applyFont="1" applyFill="1" applyBorder="1" applyAlignment="1">
      <alignment vertical="center" wrapText="1"/>
    </xf>
    <xf numFmtId="0" fontId="71" fillId="0" borderId="47" xfId="0" applyFont="1" applyFill="1" applyBorder="1" applyAlignment="1">
      <alignment vertical="center" wrapText="1"/>
    </xf>
    <xf numFmtId="0" fontId="71" fillId="0" borderId="58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vertical="center" wrapText="1"/>
    </xf>
    <xf numFmtId="0" fontId="71" fillId="0" borderId="22" xfId="0" applyFont="1" applyFill="1" applyBorder="1" applyAlignment="1">
      <alignment horizontal="right" vertical="center" wrapText="1"/>
    </xf>
    <xf numFmtId="0" fontId="71" fillId="0" borderId="59" xfId="0" applyFont="1" applyFill="1" applyBorder="1" applyAlignment="1">
      <alignment horizontal="right" vertical="center" wrapText="1"/>
    </xf>
    <xf numFmtId="179" fontId="71" fillId="0" borderId="60" xfId="0" applyNumberFormat="1" applyFont="1" applyFill="1" applyBorder="1" applyAlignment="1">
      <alignment horizontal="center" vertical="center" wrapText="1"/>
    </xf>
    <xf numFmtId="179" fontId="71" fillId="0" borderId="61" xfId="0" applyNumberFormat="1" applyFont="1" applyFill="1" applyBorder="1" applyAlignment="1">
      <alignment horizontal="center" vertical="center" wrapText="1"/>
    </xf>
    <xf numFmtId="179" fontId="71" fillId="0" borderId="62" xfId="0" applyNumberFormat="1" applyFont="1" applyFill="1" applyBorder="1" applyAlignment="1">
      <alignment horizontal="center" vertical="center" wrapText="1"/>
    </xf>
    <xf numFmtId="0" fontId="71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5"/>
  <sheetViews>
    <sheetView tabSelected="1" zoomScale="85" zoomScaleNormal="85" zoomScaleSheetLayoutView="100" zoomScalePageLayoutView="0" workbookViewId="0" topLeftCell="A3">
      <pane xSplit="4" ySplit="9" topLeftCell="E12" activePane="bottomRight" state="frozen"/>
      <selection pane="topLeft" activeCell="A3" sqref="A3"/>
      <selection pane="topRight" activeCell="E3" sqref="E3"/>
      <selection pane="bottomLeft" activeCell="A21" sqref="A21"/>
      <selection pane="bottomRight" activeCell="C65" sqref="C65"/>
    </sheetView>
  </sheetViews>
  <sheetFormatPr defaultColWidth="9.00390625" defaultRowHeight="12.75"/>
  <cols>
    <col min="1" max="1" width="19.125" style="9" customWidth="1"/>
    <col min="2" max="2" width="17.375" style="9" customWidth="1"/>
    <col min="3" max="3" width="10.375" style="2" customWidth="1"/>
    <col min="4" max="4" width="10.875" style="2" customWidth="1"/>
    <col min="5" max="28" width="6.375" style="1" customWidth="1"/>
    <col min="29" max="29" width="17.625" style="1" customWidth="1"/>
    <col min="30" max="16384" width="9.125" style="1" customWidth="1"/>
  </cols>
  <sheetData>
    <row r="1" ht="12.75">
      <c r="AC1" s="6" t="s">
        <v>66</v>
      </c>
    </row>
    <row r="2" ht="12.75">
      <c r="AC2" s="6" t="s">
        <v>67</v>
      </c>
    </row>
    <row r="3" spans="1:29" ht="15">
      <c r="A3" s="11"/>
      <c r="B3" s="11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 t="s">
        <v>75</v>
      </c>
      <c r="AB3" s="13"/>
      <c r="AC3" s="15"/>
    </row>
    <row r="4" spans="1:29" ht="15">
      <c r="A4" s="11"/>
      <c r="B4" s="11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3"/>
      <c r="AC4" s="15"/>
    </row>
    <row r="5" spans="1:29" ht="15.75">
      <c r="A5" s="48" t="s">
        <v>37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29" ht="18">
      <c r="A6" s="51" t="s">
        <v>79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ht="18">
      <c r="A7" s="49" t="s">
        <v>97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</row>
    <row r="8" spans="1:29" s="4" customFormat="1" ht="18.75">
      <c r="A8" s="50" t="s">
        <v>68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s="4" customFormat="1" ht="18">
      <c r="A9" s="49" t="s">
        <v>98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ht="19.5" customHeight="1">
      <c r="A10" s="46" t="s">
        <v>2</v>
      </c>
      <c r="B10" s="46" t="s">
        <v>31</v>
      </c>
      <c r="C10" s="46" t="s">
        <v>32</v>
      </c>
      <c r="D10" s="46" t="s">
        <v>33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7" t="s">
        <v>3</v>
      </c>
    </row>
    <row r="11" spans="1:29" ht="19.5" customHeight="1">
      <c r="A11" s="47"/>
      <c r="B11" s="47"/>
      <c r="C11" s="46"/>
      <c r="D11" s="46"/>
      <c r="E11" s="16" t="s">
        <v>7</v>
      </c>
      <c r="F11" s="16" t="s">
        <v>8</v>
      </c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  <c r="L11" s="16" t="s">
        <v>14</v>
      </c>
      <c r="M11" s="16" t="s">
        <v>15</v>
      </c>
      <c r="N11" s="16" t="s">
        <v>16</v>
      </c>
      <c r="O11" s="16" t="s">
        <v>17</v>
      </c>
      <c r="P11" s="16" t="s">
        <v>18</v>
      </c>
      <c r="Q11" s="16" t="s">
        <v>19</v>
      </c>
      <c r="R11" s="16" t="s">
        <v>20</v>
      </c>
      <c r="S11" s="16" t="s">
        <v>21</v>
      </c>
      <c r="T11" s="16" t="s">
        <v>22</v>
      </c>
      <c r="U11" s="16" t="s">
        <v>23</v>
      </c>
      <c r="V11" s="16" t="s">
        <v>24</v>
      </c>
      <c r="W11" s="16" t="s">
        <v>25</v>
      </c>
      <c r="X11" s="16" t="s">
        <v>26</v>
      </c>
      <c r="Y11" s="16" t="s">
        <v>27</v>
      </c>
      <c r="Z11" s="16" t="s">
        <v>28</v>
      </c>
      <c r="AA11" s="16" t="s">
        <v>29</v>
      </c>
      <c r="AB11" s="16" t="s">
        <v>30</v>
      </c>
      <c r="AC11" s="47"/>
    </row>
    <row r="12" spans="1:29" ht="13.5" customHeight="1">
      <c r="A12" s="17" t="s">
        <v>94</v>
      </c>
      <c r="B12" s="18"/>
      <c r="C12" s="7" t="s">
        <v>6</v>
      </c>
      <c r="D12" s="7" t="s">
        <v>5</v>
      </c>
      <c r="E12" s="10">
        <v>33.92</v>
      </c>
      <c r="F12" s="10">
        <v>34.03</v>
      </c>
      <c r="G12" s="10">
        <v>34.36</v>
      </c>
      <c r="H12" s="10">
        <v>33.97</v>
      </c>
      <c r="I12" s="10">
        <v>34.08</v>
      </c>
      <c r="J12" s="10">
        <v>34.09</v>
      </c>
      <c r="K12" s="10">
        <v>34.3</v>
      </c>
      <c r="L12" s="10">
        <v>34.25</v>
      </c>
      <c r="M12" s="10">
        <v>33.86</v>
      </c>
      <c r="N12" s="10">
        <v>33.77</v>
      </c>
      <c r="O12" s="10">
        <v>33.73</v>
      </c>
      <c r="P12" s="10">
        <v>33.96</v>
      </c>
      <c r="Q12" s="10">
        <v>33.98</v>
      </c>
      <c r="R12" s="10">
        <v>34</v>
      </c>
      <c r="S12" s="10">
        <v>33.83</v>
      </c>
      <c r="T12" s="10">
        <v>34.19</v>
      </c>
      <c r="U12" s="10">
        <v>33.84</v>
      </c>
      <c r="V12" s="10">
        <v>34.08</v>
      </c>
      <c r="W12" s="10">
        <v>34.25</v>
      </c>
      <c r="X12" s="10">
        <v>34.33</v>
      </c>
      <c r="Y12" s="10">
        <v>33.91</v>
      </c>
      <c r="Z12" s="10">
        <v>34.31</v>
      </c>
      <c r="AA12" s="10">
        <v>34.23</v>
      </c>
      <c r="AB12" s="10">
        <v>33.97</v>
      </c>
      <c r="AC12" s="19"/>
    </row>
    <row r="13" spans="1:29" ht="12.75">
      <c r="A13" s="17" t="s">
        <v>90</v>
      </c>
      <c r="B13" s="18"/>
      <c r="C13" s="7" t="s">
        <v>6</v>
      </c>
      <c r="D13" s="7" t="s">
        <v>5</v>
      </c>
      <c r="E13" s="10">
        <v>6.17</v>
      </c>
      <c r="F13" s="10">
        <v>6.22</v>
      </c>
      <c r="G13" s="10">
        <v>6.18</v>
      </c>
      <c r="H13" s="10">
        <v>6.14</v>
      </c>
      <c r="I13" s="10">
        <v>6.18</v>
      </c>
      <c r="J13" s="10">
        <v>6.23</v>
      </c>
      <c r="K13" s="10">
        <v>6.22</v>
      </c>
      <c r="L13" s="10">
        <v>6.13</v>
      </c>
      <c r="M13" s="10">
        <v>6.11</v>
      </c>
      <c r="N13" s="10">
        <v>6.15</v>
      </c>
      <c r="O13" s="10">
        <v>6.13</v>
      </c>
      <c r="P13" s="10">
        <v>6.13</v>
      </c>
      <c r="Q13" s="10">
        <v>6.17</v>
      </c>
      <c r="R13" s="10">
        <v>6.14</v>
      </c>
      <c r="S13" s="10">
        <v>6.18</v>
      </c>
      <c r="T13" s="10">
        <v>6.09</v>
      </c>
      <c r="U13" s="10">
        <v>6.07</v>
      </c>
      <c r="V13" s="10">
        <v>6.11</v>
      </c>
      <c r="W13" s="10">
        <v>6.15</v>
      </c>
      <c r="X13" s="10">
        <v>6.17</v>
      </c>
      <c r="Y13" s="10">
        <v>6.18</v>
      </c>
      <c r="Z13" s="10">
        <v>6.19</v>
      </c>
      <c r="AA13" s="10">
        <v>6.21</v>
      </c>
      <c r="AB13" s="10">
        <v>6.17</v>
      </c>
      <c r="AC13" s="19"/>
    </row>
    <row r="14" spans="1:29" ht="12.75">
      <c r="A14" s="17" t="s">
        <v>91</v>
      </c>
      <c r="B14" s="18"/>
      <c r="C14" s="7" t="s">
        <v>6</v>
      </c>
      <c r="D14" s="7" t="s">
        <v>5</v>
      </c>
      <c r="E14" s="10">
        <v>6.08</v>
      </c>
      <c r="F14" s="10">
        <v>6.11</v>
      </c>
      <c r="G14" s="10">
        <v>6.1</v>
      </c>
      <c r="H14" s="10">
        <v>6.07</v>
      </c>
      <c r="I14" s="10">
        <v>6.1</v>
      </c>
      <c r="J14" s="10">
        <v>6.13</v>
      </c>
      <c r="K14" s="10">
        <v>6.12</v>
      </c>
      <c r="L14" s="10">
        <v>6.11</v>
      </c>
      <c r="M14" s="10">
        <v>6.02</v>
      </c>
      <c r="N14" s="10">
        <v>6.06</v>
      </c>
      <c r="O14" s="10">
        <v>6.05</v>
      </c>
      <c r="P14" s="10">
        <v>6.04</v>
      </c>
      <c r="Q14" s="10">
        <v>6.03</v>
      </c>
      <c r="R14" s="10">
        <v>6.06</v>
      </c>
      <c r="S14" s="10">
        <v>6.08</v>
      </c>
      <c r="T14" s="10">
        <v>6.05</v>
      </c>
      <c r="U14" s="10">
        <v>6.04</v>
      </c>
      <c r="V14" s="10">
        <v>6.05</v>
      </c>
      <c r="W14" s="10">
        <v>6.07</v>
      </c>
      <c r="X14" s="10">
        <v>6.11</v>
      </c>
      <c r="Y14" s="10">
        <v>6.08</v>
      </c>
      <c r="Z14" s="10">
        <v>6.1</v>
      </c>
      <c r="AA14" s="10">
        <v>6.08</v>
      </c>
      <c r="AB14" s="10">
        <v>6.08</v>
      </c>
      <c r="AC14" s="19"/>
    </row>
    <row r="15" spans="1:30" ht="12.75">
      <c r="A15" s="17" t="s">
        <v>92</v>
      </c>
      <c r="B15" s="18"/>
      <c r="C15" s="7" t="s">
        <v>6</v>
      </c>
      <c r="D15" s="7" t="s">
        <v>5</v>
      </c>
      <c r="E15" s="10">
        <v>6.32</v>
      </c>
      <c r="F15" s="10">
        <v>6.35</v>
      </c>
      <c r="G15" s="10">
        <v>6.34</v>
      </c>
      <c r="H15" s="10">
        <v>6.16</v>
      </c>
      <c r="I15" s="10">
        <v>6.2</v>
      </c>
      <c r="J15" s="10">
        <v>6.41</v>
      </c>
      <c r="K15" s="10">
        <v>6.38</v>
      </c>
      <c r="L15" s="10">
        <v>6.15</v>
      </c>
      <c r="M15" s="10">
        <v>6.29</v>
      </c>
      <c r="N15" s="10">
        <v>6.33</v>
      </c>
      <c r="O15" s="10">
        <v>6.15</v>
      </c>
      <c r="P15" s="10">
        <v>6.13</v>
      </c>
      <c r="Q15" s="10">
        <v>6.35</v>
      </c>
      <c r="R15" s="10">
        <v>6.31</v>
      </c>
      <c r="S15" s="10">
        <v>6.35</v>
      </c>
      <c r="T15" s="10">
        <v>6.15</v>
      </c>
      <c r="U15" s="10">
        <v>6.17</v>
      </c>
      <c r="V15" s="10">
        <v>6.14</v>
      </c>
      <c r="W15" s="10">
        <v>6.18</v>
      </c>
      <c r="X15" s="10">
        <v>6.35</v>
      </c>
      <c r="Y15" s="10">
        <v>6.35</v>
      </c>
      <c r="Z15" s="10">
        <v>6.35</v>
      </c>
      <c r="AA15" s="10">
        <v>6.36</v>
      </c>
      <c r="AB15" s="10">
        <v>6.2</v>
      </c>
      <c r="AC15" s="19"/>
      <c r="AD15" s="37"/>
    </row>
    <row r="16" spans="1:30" ht="12.75">
      <c r="A16" s="17" t="s">
        <v>93</v>
      </c>
      <c r="B16" s="18"/>
      <c r="C16" s="7" t="s">
        <v>6</v>
      </c>
      <c r="D16" s="7" t="s">
        <v>5</v>
      </c>
      <c r="E16" s="10">
        <v>36.52</v>
      </c>
      <c r="F16" s="10">
        <v>36.25</v>
      </c>
      <c r="G16" s="10">
        <v>36.06</v>
      </c>
      <c r="H16" s="10">
        <v>35.6</v>
      </c>
      <c r="I16" s="10">
        <v>35.79</v>
      </c>
      <c r="J16" s="10">
        <v>36.34</v>
      </c>
      <c r="K16" s="10">
        <v>36.3</v>
      </c>
      <c r="L16" s="10">
        <v>35.4</v>
      </c>
      <c r="M16" s="10">
        <v>36.36</v>
      </c>
      <c r="N16" s="10">
        <v>36.62</v>
      </c>
      <c r="O16" s="10">
        <v>35.53</v>
      </c>
      <c r="P16" s="10">
        <v>35.97</v>
      </c>
      <c r="Q16" s="10">
        <v>36.24</v>
      </c>
      <c r="R16" s="10">
        <v>35.99</v>
      </c>
      <c r="S16" s="10">
        <v>36.15</v>
      </c>
      <c r="T16" s="10">
        <v>35.65</v>
      </c>
      <c r="U16" s="10">
        <v>35.39</v>
      </c>
      <c r="V16" s="10">
        <v>35.46</v>
      </c>
      <c r="W16" s="10">
        <v>35.73</v>
      </c>
      <c r="X16" s="10">
        <v>36.12</v>
      </c>
      <c r="Y16" s="10">
        <v>36.7</v>
      </c>
      <c r="Z16" s="10">
        <v>36.24</v>
      </c>
      <c r="AA16" s="10">
        <v>36.7</v>
      </c>
      <c r="AB16" s="10">
        <v>35.75</v>
      </c>
      <c r="AC16" s="19"/>
      <c r="AD16" s="37"/>
    </row>
    <row r="17" spans="1:30" ht="12.75">
      <c r="A17" s="17" t="s">
        <v>95</v>
      </c>
      <c r="B17" s="18"/>
      <c r="C17" s="7" t="s">
        <v>6</v>
      </c>
      <c r="D17" s="7" t="s">
        <v>5</v>
      </c>
      <c r="E17" s="10">
        <v>6.08</v>
      </c>
      <c r="F17" s="10">
        <v>6.13</v>
      </c>
      <c r="G17" s="10">
        <v>6.09</v>
      </c>
      <c r="H17" s="10">
        <v>6.09</v>
      </c>
      <c r="I17" s="10">
        <v>6.12</v>
      </c>
      <c r="J17" s="10">
        <v>6.14</v>
      </c>
      <c r="K17" s="10">
        <v>6.12</v>
      </c>
      <c r="L17" s="10">
        <v>6.09</v>
      </c>
      <c r="M17" s="10">
        <v>6.06</v>
      </c>
      <c r="N17" s="10">
        <v>6.08</v>
      </c>
      <c r="O17" s="10">
        <v>6.07</v>
      </c>
      <c r="P17" s="10">
        <v>6.06</v>
      </c>
      <c r="Q17" s="10">
        <v>6.12</v>
      </c>
      <c r="R17" s="10">
        <v>6.07</v>
      </c>
      <c r="S17" s="10">
        <v>6.09</v>
      </c>
      <c r="T17" s="10">
        <v>6.07</v>
      </c>
      <c r="U17" s="10">
        <v>6.04</v>
      </c>
      <c r="V17" s="10">
        <v>6.05</v>
      </c>
      <c r="W17" s="10">
        <v>6.07</v>
      </c>
      <c r="X17" s="10">
        <v>6.09</v>
      </c>
      <c r="Y17" s="10">
        <v>6.11</v>
      </c>
      <c r="Z17" s="10">
        <v>6.11</v>
      </c>
      <c r="AA17" s="10">
        <v>6.09</v>
      </c>
      <c r="AB17" s="10">
        <v>6.1</v>
      </c>
      <c r="AC17" s="19"/>
      <c r="AD17" s="37"/>
    </row>
    <row r="18" spans="1:30" ht="12.75">
      <c r="A18" s="17" t="s">
        <v>96</v>
      </c>
      <c r="B18" s="18"/>
      <c r="C18" s="7" t="s">
        <v>6</v>
      </c>
      <c r="D18" s="7" t="s">
        <v>5</v>
      </c>
      <c r="E18" s="10">
        <v>6.04</v>
      </c>
      <c r="F18" s="10">
        <v>6.09</v>
      </c>
      <c r="G18" s="10">
        <v>6.06</v>
      </c>
      <c r="H18" s="10">
        <v>6.06</v>
      </c>
      <c r="I18" s="10">
        <v>6.08</v>
      </c>
      <c r="J18" s="10">
        <v>6.1</v>
      </c>
      <c r="K18" s="10">
        <v>6.08</v>
      </c>
      <c r="L18" s="10">
        <v>6.06</v>
      </c>
      <c r="M18" s="10">
        <v>6.02</v>
      </c>
      <c r="N18" s="10">
        <v>6.05</v>
      </c>
      <c r="O18" s="10">
        <v>6.03</v>
      </c>
      <c r="P18" s="10">
        <v>6.02</v>
      </c>
      <c r="Q18" s="10">
        <v>6.09</v>
      </c>
      <c r="R18" s="10">
        <v>6.04</v>
      </c>
      <c r="S18" s="10">
        <v>6.05</v>
      </c>
      <c r="T18" s="10">
        <v>6.04</v>
      </c>
      <c r="U18" s="10">
        <v>6.01</v>
      </c>
      <c r="V18" s="10">
        <v>6</v>
      </c>
      <c r="W18" s="10">
        <v>6.03</v>
      </c>
      <c r="X18" s="10">
        <v>6.05</v>
      </c>
      <c r="Y18" s="10">
        <v>6.07</v>
      </c>
      <c r="Z18" s="10">
        <v>6.06</v>
      </c>
      <c r="AA18" s="10">
        <v>6.05</v>
      </c>
      <c r="AB18" s="10">
        <v>6.06</v>
      </c>
      <c r="AC18" s="19"/>
      <c r="AD18" s="37"/>
    </row>
    <row r="19" spans="1:30" ht="12.75">
      <c r="A19" s="42" t="s">
        <v>86</v>
      </c>
      <c r="B19" s="45" t="s">
        <v>87</v>
      </c>
      <c r="C19" s="7" t="s">
        <v>0</v>
      </c>
      <c r="D19" s="7" t="s">
        <v>4</v>
      </c>
      <c r="E19" s="35">
        <v>33.541199999999996</v>
      </c>
      <c r="F19" s="35">
        <v>30.558</v>
      </c>
      <c r="G19" s="35">
        <v>22.9812</v>
      </c>
      <c r="H19" s="35">
        <v>28.261200000000002</v>
      </c>
      <c r="I19" s="35">
        <v>35.8644</v>
      </c>
      <c r="J19" s="35">
        <v>28.551599999999997</v>
      </c>
      <c r="K19" s="35">
        <v>23.496</v>
      </c>
      <c r="L19" s="35">
        <v>24.4464</v>
      </c>
      <c r="M19" s="35">
        <v>25.5156</v>
      </c>
      <c r="N19" s="35">
        <v>22.6644</v>
      </c>
      <c r="O19" s="35">
        <v>26.096400000000003</v>
      </c>
      <c r="P19" s="35">
        <v>22.902</v>
      </c>
      <c r="Q19" s="35">
        <v>25.5288</v>
      </c>
      <c r="R19" s="35">
        <v>19.232400000000002</v>
      </c>
      <c r="S19" s="35">
        <v>28.6176</v>
      </c>
      <c r="T19" s="35">
        <v>23.799599999999998</v>
      </c>
      <c r="U19" s="35">
        <v>28.3008</v>
      </c>
      <c r="V19" s="35">
        <v>28.4724</v>
      </c>
      <c r="W19" s="35">
        <v>28.538400000000003</v>
      </c>
      <c r="X19" s="35">
        <v>26.4924</v>
      </c>
      <c r="Y19" s="35">
        <v>22.0572</v>
      </c>
      <c r="Z19" s="35">
        <v>21.9912</v>
      </c>
      <c r="AA19" s="35">
        <v>23.1</v>
      </c>
      <c r="AB19" s="35">
        <v>25.383599999999998</v>
      </c>
      <c r="AC19" s="19"/>
      <c r="AD19" s="38">
        <f>SUM(E19:AB19)</f>
        <v>626.3928000000001</v>
      </c>
    </row>
    <row r="20" spans="1:30" ht="12.75">
      <c r="A20" s="53"/>
      <c r="B20" s="43"/>
      <c r="C20" s="7" t="s">
        <v>1</v>
      </c>
      <c r="D20" s="7" t="s">
        <v>76</v>
      </c>
      <c r="E20" s="10">
        <v>4.8444</v>
      </c>
      <c r="F20" s="10">
        <v>4.395600000000001</v>
      </c>
      <c r="G20" s="10">
        <v>3.9467999999999996</v>
      </c>
      <c r="H20" s="10">
        <v>4.4879999999999995</v>
      </c>
      <c r="I20" s="10">
        <v>5.3328</v>
      </c>
      <c r="J20" s="10">
        <v>4.2636</v>
      </c>
      <c r="K20" s="10">
        <v>3.7752000000000003</v>
      </c>
      <c r="L20" s="10">
        <v>3.9732</v>
      </c>
      <c r="M20" s="10">
        <v>4.1052</v>
      </c>
      <c r="N20" s="10">
        <v>3.6696</v>
      </c>
      <c r="O20" s="10">
        <v>4.2372000000000005</v>
      </c>
      <c r="P20" s="10">
        <v>3.7488</v>
      </c>
      <c r="Q20" s="10">
        <v>4.026</v>
      </c>
      <c r="R20" s="10">
        <v>3.2207999999999997</v>
      </c>
      <c r="S20" s="10">
        <v>4.4748</v>
      </c>
      <c r="T20" s="10">
        <v>3.709199999999999</v>
      </c>
      <c r="U20" s="10">
        <v>3.9732000000000003</v>
      </c>
      <c r="V20" s="10">
        <v>4.0392</v>
      </c>
      <c r="W20" s="10">
        <v>4.422000000000001</v>
      </c>
      <c r="X20" s="10">
        <v>4.369199999999999</v>
      </c>
      <c r="Y20" s="10">
        <v>3.234</v>
      </c>
      <c r="Z20" s="10">
        <v>3.3132000000000006</v>
      </c>
      <c r="AA20" s="10">
        <v>3.6299999999999994</v>
      </c>
      <c r="AB20" s="10">
        <v>3.9468</v>
      </c>
      <c r="AC20" s="19"/>
      <c r="AD20" s="38">
        <f>SUM(E20:AB20)</f>
        <v>97.13879999999999</v>
      </c>
    </row>
    <row r="21" spans="1:30" ht="12.75">
      <c r="A21" s="53"/>
      <c r="B21" s="43"/>
      <c r="C21" s="7" t="s">
        <v>34</v>
      </c>
      <c r="D21" s="7" t="s">
        <v>35</v>
      </c>
      <c r="E21" s="10">
        <f>IF(OR(E12=0,E19=0),0,ABS(1000*E19/(SQRT(3)*E12*COS(ATAN(E20/E19)))))</f>
        <v>576.8266350308447</v>
      </c>
      <c r="F21" s="10">
        <f aca="true" t="shared" si="0" ref="F21:AB21">IF(OR(F12=0,F19=0),0,ABS(1000*F19/(SQRT(3)*F12*COS(ATAN(F20/F19)))))</f>
        <v>523.7807623513671</v>
      </c>
      <c r="G21" s="10">
        <f t="shared" si="0"/>
        <v>391.80591628280894</v>
      </c>
      <c r="H21" s="10">
        <f t="shared" si="0"/>
        <v>486.34304101151923</v>
      </c>
      <c r="I21" s="10">
        <f t="shared" si="0"/>
        <v>614.2598333860512</v>
      </c>
      <c r="J21" s="10">
        <f t="shared" si="0"/>
        <v>488.91331193939027</v>
      </c>
      <c r="K21" s="10">
        <f t="shared" si="0"/>
        <v>400.5658855332382</v>
      </c>
      <c r="L21" s="10">
        <f t="shared" si="0"/>
        <v>417.49878000653166</v>
      </c>
      <c r="M21" s="10">
        <f t="shared" si="0"/>
        <v>440.6640852167814</v>
      </c>
      <c r="N21" s="10">
        <f t="shared" si="0"/>
        <v>392.52896264409054</v>
      </c>
      <c r="O21" s="10">
        <f t="shared" si="0"/>
        <v>452.53705899246216</v>
      </c>
      <c r="P21" s="10">
        <f t="shared" si="0"/>
        <v>394.53611587229744</v>
      </c>
      <c r="Q21" s="10">
        <f t="shared" si="0"/>
        <v>439.11767901901146</v>
      </c>
      <c r="R21" s="10">
        <f t="shared" si="0"/>
        <v>331.1311754627187</v>
      </c>
      <c r="S21" s="10">
        <f t="shared" si="0"/>
        <v>494.32888805562413</v>
      </c>
      <c r="T21" s="10">
        <f t="shared" si="0"/>
        <v>406.7441553532162</v>
      </c>
      <c r="U21" s="10">
        <f t="shared" si="0"/>
        <v>487.58017486719893</v>
      </c>
      <c r="V21" s="10">
        <f t="shared" si="0"/>
        <v>487.18131588425786</v>
      </c>
      <c r="W21" s="10">
        <f t="shared" si="0"/>
        <v>486.81096667415864</v>
      </c>
      <c r="X21" s="10">
        <f t="shared" si="0"/>
        <v>451.55876525769884</v>
      </c>
      <c r="Y21" s="10">
        <f t="shared" si="0"/>
        <v>379.5600774453665</v>
      </c>
      <c r="Z21" s="10">
        <f t="shared" si="0"/>
        <v>374.2324092780112</v>
      </c>
      <c r="AA21" s="10">
        <f t="shared" si="0"/>
        <v>394.4041936275048</v>
      </c>
      <c r="AB21" s="10">
        <f t="shared" si="0"/>
        <v>436.60060277994694</v>
      </c>
      <c r="AC21" s="19"/>
      <c r="AD21" s="38"/>
    </row>
    <row r="22" spans="1:30" ht="12.75">
      <c r="A22" s="53"/>
      <c r="B22" s="43"/>
      <c r="C22" s="7" t="s">
        <v>69</v>
      </c>
      <c r="D22" s="7"/>
      <c r="E22" s="10">
        <f aca="true" t="shared" si="1" ref="E22:AB22">E20/E19</f>
        <v>0.14443132624950808</v>
      </c>
      <c r="F22" s="10">
        <f t="shared" si="1"/>
        <v>0.1438444924406048</v>
      </c>
      <c r="G22" s="10">
        <f t="shared" si="1"/>
        <v>0.17174037909247555</v>
      </c>
      <c r="H22" s="10">
        <f t="shared" si="1"/>
        <v>0.15880429705744975</v>
      </c>
      <c r="I22" s="10">
        <f t="shared" si="1"/>
        <v>0.14869341185130658</v>
      </c>
      <c r="J22" s="10">
        <f t="shared" si="1"/>
        <v>0.149329634766528</v>
      </c>
      <c r="K22" s="10">
        <f t="shared" si="1"/>
        <v>0.1606741573033708</v>
      </c>
      <c r="L22" s="10">
        <f t="shared" si="1"/>
        <v>0.16252699784017277</v>
      </c>
      <c r="M22" s="10">
        <f t="shared" si="1"/>
        <v>0.16088980858768753</v>
      </c>
      <c r="N22" s="10">
        <f t="shared" si="1"/>
        <v>0.1619103086779266</v>
      </c>
      <c r="O22" s="10">
        <f t="shared" si="1"/>
        <v>0.1623672230652504</v>
      </c>
      <c r="P22" s="10">
        <f t="shared" si="1"/>
        <v>0.1636887608069164</v>
      </c>
      <c r="Q22" s="10">
        <f t="shared" si="1"/>
        <v>0.1577042399172699</v>
      </c>
      <c r="R22" s="10">
        <f t="shared" si="1"/>
        <v>0.16746739876458472</v>
      </c>
      <c r="S22" s="10">
        <f t="shared" si="1"/>
        <v>0.15636531365313655</v>
      </c>
      <c r="T22" s="10">
        <f t="shared" si="1"/>
        <v>0.15585135884636714</v>
      </c>
      <c r="U22" s="10">
        <f t="shared" si="1"/>
        <v>0.14039179104477614</v>
      </c>
      <c r="V22" s="10">
        <f t="shared" si="1"/>
        <v>0.14186369958275383</v>
      </c>
      <c r="W22" s="10">
        <f t="shared" si="1"/>
        <v>0.15494912118408882</v>
      </c>
      <c r="X22" s="10">
        <f t="shared" si="1"/>
        <v>0.1649227703039362</v>
      </c>
      <c r="Y22" s="10">
        <f t="shared" si="1"/>
        <v>0.14661879114302812</v>
      </c>
      <c r="Z22" s="10">
        <f t="shared" si="1"/>
        <v>0.1506602641056423</v>
      </c>
      <c r="AA22" s="10">
        <f t="shared" si="1"/>
        <v>0.1571428571428571</v>
      </c>
      <c r="AB22" s="10">
        <f t="shared" si="1"/>
        <v>0.15548621944877797</v>
      </c>
      <c r="AC22" s="19"/>
      <c r="AD22" s="38"/>
    </row>
    <row r="23" spans="1:30" ht="12.75">
      <c r="A23" s="54"/>
      <c r="B23" s="44"/>
      <c r="C23" s="7" t="s">
        <v>70</v>
      </c>
      <c r="D23" s="7"/>
      <c r="E23" s="10">
        <f aca="true" t="shared" si="2" ref="E23:AB23">COS(ATAN(E22))</f>
        <v>0.9897301938240523</v>
      </c>
      <c r="F23" s="10">
        <f t="shared" si="2"/>
        <v>0.9898122096729018</v>
      </c>
      <c r="G23" s="10">
        <f t="shared" si="2"/>
        <v>0.9855710321184157</v>
      </c>
      <c r="H23" s="10">
        <f t="shared" si="2"/>
        <v>0.9876241891635761</v>
      </c>
      <c r="I23" s="10">
        <f t="shared" si="2"/>
        <v>0.9891251362367783</v>
      </c>
      <c r="J23" s="10">
        <f t="shared" si="2"/>
        <v>0.9890334038995733</v>
      </c>
      <c r="K23" s="10">
        <f t="shared" si="2"/>
        <v>0.9873365777344973</v>
      </c>
      <c r="L23" s="10">
        <f t="shared" si="2"/>
        <v>0.9870485153594944</v>
      </c>
      <c r="M23" s="10">
        <f t="shared" si="2"/>
        <v>0.9873032072055189</v>
      </c>
      <c r="N23" s="10">
        <f t="shared" si="2"/>
        <v>0.9871447310950531</v>
      </c>
      <c r="O23" s="10">
        <f t="shared" si="2"/>
        <v>0.9870734757960783</v>
      </c>
      <c r="P23" s="10">
        <f t="shared" si="2"/>
        <v>0.9868663408024375</v>
      </c>
      <c r="Q23" s="10">
        <f t="shared" si="2"/>
        <v>0.9877919368225453</v>
      </c>
      <c r="R23" s="10">
        <f t="shared" si="2"/>
        <v>0.9862655594956572</v>
      </c>
      <c r="S23" s="10">
        <f t="shared" si="2"/>
        <v>0.9879946502910305</v>
      </c>
      <c r="T23" s="10">
        <f t="shared" si="2"/>
        <v>0.9880720369023028</v>
      </c>
      <c r="U23" s="10">
        <f t="shared" si="2"/>
        <v>0.990288399678038</v>
      </c>
      <c r="V23" s="10">
        <f t="shared" si="2"/>
        <v>0.9900867276706696</v>
      </c>
      <c r="W23" s="10">
        <f t="shared" si="2"/>
        <v>0.9882073150492745</v>
      </c>
      <c r="X23" s="10">
        <f t="shared" si="2"/>
        <v>0.986671527906468</v>
      </c>
      <c r="Y23" s="10">
        <f t="shared" si="2"/>
        <v>0.989421714361887</v>
      </c>
      <c r="Z23" s="10">
        <f t="shared" si="2"/>
        <v>0.9888403673929541</v>
      </c>
      <c r="AA23" s="10">
        <f t="shared" si="2"/>
        <v>0.9878771254044861</v>
      </c>
      <c r="AB23" s="10">
        <f t="shared" si="2"/>
        <v>0.9881268724543745</v>
      </c>
      <c r="AC23" s="19"/>
      <c r="AD23" s="38"/>
    </row>
    <row r="24" spans="1:30" ht="12.75" customHeight="1">
      <c r="A24" s="42" t="s">
        <v>82</v>
      </c>
      <c r="B24" s="45" t="s">
        <v>83</v>
      </c>
      <c r="C24" s="7" t="s">
        <v>0</v>
      </c>
      <c r="D24" s="7" t="s">
        <v>4</v>
      </c>
      <c r="E24" s="10">
        <v>7.9248</v>
      </c>
      <c r="F24" s="10">
        <v>7.8911999999999995</v>
      </c>
      <c r="G24" s="10">
        <v>7.8624</v>
      </c>
      <c r="H24" s="10">
        <v>8.1984</v>
      </c>
      <c r="I24" s="10">
        <v>8.1648</v>
      </c>
      <c r="J24" s="10">
        <v>7.8384</v>
      </c>
      <c r="K24" s="10">
        <v>7.8864</v>
      </c>
      <c r="L24" s="10">
        <v>8.832</v>
      </c>
      <c r="M24" s="10">
        <v>9.8448</v>
      </c>
      <c r="N24" s="10">
        <v>9.672</v>
      </c>
      <c r="O24" s="10">
        <v>9.7584</v>
      </c>
      <c r="P24" s="10">
        <v>9.6816</v>
      </c>
      <c r="Q24" s="10">
        <v>9.1392</v>
      </c>
      <c r="R24" s="10">
        <v>9.2784</v>
      </c>
      <c r="S24" s="10">
        <v>8.884799999999998</v>
      </c>
      <c r="T24" s="10">
        <v>9.115200000000002</v>
      </c>
      <c r="U24" s="10">
        <v>9.393600000000001</v>
      </c>
      <c r="V24" s="10">
        <v>9.0384</v>
      </c>
      <c r="W24" s="10">
        <v>8.491200000000001</v>
      </c>
      <c r="X24" s="10">
        <v>8.4528</v>
      </c>
      <c r="Y24" s="10">
        <v>8.616</v>
      </c>
      <c r="Z24" s="10">
        <v>8.6496</v>
      </c>
      <c r="AA24" s="10">
        <v>8.1456</v>
      </c>
      <c r="AB24" s="10">
        <v>7.7904</v>
      </c>
      <c r="AC24" s="19"/>
      <c r="AD24" s="38">
        <f>SUM(E24:AB24)</f>
        <v>208.55039999999997</v>
      </c>
    </row>
    <row r="25" spans="1:30" ht="12.75">
      <c r="A25" s="43"/>
      <c r="B25" s="43"/>
      <c r="C25" s="7" t="s">
        <v>1</v>
      </c>
      <c r="D25" s="7" t="s">
        <v>76</v>
      </c>
      <c r="E25" s="10">
        <v>6.268800000000001</v>
      </c>
      <c r="F25" s="10">
        <v>6.168</v>
      </c>
      <c r="G25" s="10">
        <v>5.856</v>
      </c>
      <c r="H25" s="10">
        <v>6.3216</v>
      </c>
      <c r="I25" s="10">
        <v>6.2592</v>
      </c>
      <c r="J25" s="10">
        <v>5.966399999999999</v>
      </c>
      <c r="K25" s="10">
        <v>5.5584</v>
      </c>
      <c r="L25" s="10">
        <v>6.2063999999999995</v>
      </c>
      <c r="M25" s="10">
        <v>7.3488</v>
      </c>
      <c r="N25" s="10">
        <v>6.8016000000000005</v>
      </c>
      <c r="O25" s="10">
        <v>7.152</v>
      </c>
      <c r="P25" s="10">
        <v>7.248</v>
      </c>
      <c r="Q25" s="10">
        <v>7.224</v>
      </c>
      <c r="R25" s="10">
        <v>7.3344</v>
      </c>
      <c r="S25" s="10">
        <v>6.816</v>
      </c>
      <c r="T25" s="10">
        <v>6.6864</v>
      </c>
      <c r="U25" s="10">
        <v>7.166399999999999</v>
      </c>
      <c r="V25" s="10">
        <v>7.1616</v>
      </c>
      <c r="W25" s="10">
        <v>6.4512</v>
      </c>
      <c r="X25" s="10">
        <v>6.5472</v>
      </c>
      <c r="Y25" s="10">
        <v>6.715199999999999</v>
      </c>
      <c r="Z25" s="10">
        <v>6.6</v>
      </c>
      <c r="AA25" s="10">
        <v>5.894399999999999</v>
      </c>
      <c r="AB25" s="10">
        <v>4.9728</v>
      </c>
      <c r="AC25" s="19"/>
      <c r="AD25" s="38">
        <f>SUM(E25:AB25)</f>
        <v>156.72480000000002</v>
      </c>
    </row>
    <row r="26" spans="1:30" ht="12.75">
      <c r="A26" s="43"/>
      <c r="B26" s="43"/>
      <c r="C26" s="7" t="s">
        <v>34</v>
      </c>
      <c r="D26" s="7" t="s">
        <v>35</v>
      </c>
      <c r="E26" s="10">
        <f>IF(OR(E13=0,E24=0),0,ABS(1000*E24/(SQRT(3)*E13*COS(ATAN(E25/E24)))))</f>
        <v>945.5135036244726</v>
      </c>
      <c r="F26" s="10">
        <f aca="true" t="shared" si="3" ref="F26:AB26">IF(OR(F13=0,F24=0),0,ABS(1000*F24/(SQRT(3)*F13*COS(ATAN(F25/F24)))))</f>
        <v>929.6778688430666</v>
      </c>
      <c r="G26" s="10">
        <f t="shared" si="3"/>
        <v>915.8731847680568</v>
      </c>
      <c r="H26" s="10">
        <f t="shared" si="3"/>
        <v>973.4654944100977</v>
      </c>
      <c r="I26" s="10">
        <f t="shared" si="3"/>
        <v>961.1230221925845</v>
      </c>
      <c r="J26" s="10">
        <f t="shared" si="3"/>
        <v>912.9000627578691</v>
      </c>
      <c r="K26" s="10">
        <f t="shared" si="3"/>
        <v>895.577358015135</v>
      </c>
      <c r="L26" s="10">
        <f t="shared" si="3"/>
        <v>1016.6837718898092</v>
      </c>
      <c r="M26" s="10">
        <f t="shared" si="3"/>
        <v>1160.856882398712</v>
      </c>
      <c r="N26" s="10">
        <f t="shared" si="3"/>
        <v>1110.0239769603754</v>
      </c>
      <c r="O26" s="10">
        <f t="shared" si="3"/>
        <v>1139.5044437296674</v>
      </c>
      <c r="P26" s="10">
        <f t="shared" si="3"/>
        <v>1139.0738997280052</v>
      </c>
      <c r="Q26" s="10">
        <f t="shared" si="3"/>
        <v>1090.089052537794</v>
      </c>
      <c r="R26" s="10">
        <f t="shared" si="3"/>
        <v>1112.1212002608552</v>
      </c>
      <c r="S26" s="10">
        <f t="shared" si="3"/>
        <v>1046.1534304447987</v>
      </c>
      <c r="T26" s="10">
        <f t="shared" si="3"/>
        <v>1071.7134928710416</v>
      </c>
      <c r="U26" s="10">
        <f t="shared" si="3"/>
        <v>1123.7992543504424</v>
      </c>
      <c r="V26" s="10">
        <f t="shared" si="3"/>
        <v>1089.6656695392205</v>
      </c>
      <c r="W26" s="10">
        <f t="shared" si="3"/>
        <v>1001.1052515929601</v>
      </c>
      <c r="X26" s="10">
        <f t="shared" si="3"/>
        <v>1000.4768971779473</v>
      </c>
      <c r="Y26" s="10">
        <f t="shared" si="3"/>
        <v>1020.5271568574539</v>
      </c>
      <c r="Z26" s="10">
        <f t="shared" si="3"/>
        <v>1014.7984235002816</v>
      </c>
      <c r="AA26" s="10">
        <f t="shared" si="3"/>
        <v>934.7857327672106</v>
      </c>
      <c r="AB26" s="10">
        <f t="shared" si="3"/>
        <v>864.8317656384958</v>
      </c>
      <c r="AC26" s="19"/>
      <c r="AD26" s="38"/>
    </row>
    <row r="27" spans="1:30" ht="12.75">
      <c r="A27" s="43"/>
      <c r="B27" s="43"/>
      <c r="C27" s="7" t="s">
        <v>69</v>
      </c>
      <c r="D27" s="7"/>
      <c r="E27" s="10">
        <f aca="true" t="shared" si="4" ref="E27:AB27">E25/E24</f>
        <v>0.7910357359176258</v>
      </c>
      <c r="F27" s="10">
        <f t="shared" si="4"/>
        <v>0.7816301703163018</v>
      </c>
      <c r="G27" s="10">
        <f t="shared" si="4"/>
        <v>0.7448107448107448</v>
      </c>
      <c r="H27" s="10">
        <f t="shared" si="4"/>
        <v>0.7710772833723654</v>
      </c>
      <c r="I27" s="10">
        <f t="shared" si="4"/>
        <v>0.7666078777189889</v>
      </c>
      <c r="J27" s="10">
        <f t="shared" si="4"/>
        <v>0.7611757501530924</v>
      </c>
      <c r="K27" s="10">
        <f t="shared" si="4"/>
        <v>0.7048082775410833</v>
      </c>
      <c r="L27" s="10">
        <f t="shared" si="4"/>
        <v>0.7027173913043477</v>
      </c>
      <c r="M27" s="10">
        <f t="shared" si="4"/>
        <v>0.7464651389566066</v>
      </c>
      <c r="N27" s="10">
        <f t="shared" si="4"/>
        <v>0.7032258064516129</v>
      </c>
      <c r="O27" s="10">
        <f t="shared" si="4"/>
        <v>0.7329070339399901</v>
      </c>
      <c r="P27" s="10">
        <f t="shared" si="4"/>
        <v>0.7486365889935549</v>
      </c>
      <c r="Q27" s="10">
        <f t="shared" si="4"/>
        <v>0.7904411764705882</v>
      </c>
      <c r="R27" s="10">
        <f t="shared" si="4"/>
        <v>0.7904811174340404</v>
      </c>
      <c r="S27" s="10">
        <f t="shared" si="4"/>
        <v>0.7671528903295517</v>
      </c>
      <c r="T27" s="10">
        <f t="shared" si="4"/>
        <v>0.733543970510795</v>
      </c>
      <c r="U27" s="10">
        <f t="shared" si="4"/>
        <v>0.7629024016351557</v>
      </c>
      <c r="V27" s="10">
        <f t="shared" si="4"/>
        <v>0.7923526287838556</v>
      </c>
      <c r="W27" s="10">
        <f t="shared" si="4"/>
        <v>0.759751271905031</v>
      </c>
      <c r="X27" s="10">
        <f t="shared" si="4"/>
        <v>0.7745599091425327</v>
      </c>
      <c r="Y27" s="10">
        <f t="shared" si="4"/>
        <v>0.7793871866295264</v>
      </c>
      <c r="Z27" s="10">
        <f t="shared" si="4"/>
        <v>0.7630410654827969</v>
      </c>
      <c r="AA27" s="10">
        <f t="shared" si="4"/>
        <v>0.7236299351797288</v>
      </c>
      <c r="AB27" s="10">
        <f t="shared" si="4"/>
        <v>0.6383240911891559</v>
      </c>
      <c r="AC27" s="19"/>
      <c r="AD27" s="38"/>
    </row>
    <row r="28" spans="1:30" ht="12.75">
      <c r="A28" s="44"/>
      <c r="B28" s="44"/>
      <c r="C28" s="7" t="s">
        <v>70</v>
      </c>
      <c r="D28" s="7"/>
      <c r="E28" s="10">
        <f aca="true" t="shared" si="5" ref="E28:AB28">COS(ATAN(E27))</f>
        <v>0.7842865794528401</v>
      </c>
      <c r="F28" s="10">
        <f t="shared" si="5"/>
        <v>0.7878790378989226</v>
      </c>
      <c r="G28" s="10">
        <f t="shared" si="5"/>
        <v>0.8019932047833506</v>
      </c>
      <c r="H28" s="10">
        <f t="shared" si="5"/>
        <v>0.7919167759695529</v>
      </c>
      <c r="I28" s="10">
        <f t="shared" si="5"/>
        <v>0.7936288891306814</v>
      </c>
      <c r="J28" s="10">
        <f t="shared" si="5"/>
        <v>0.7957112735836381</v>
      </c>
      <c r="K28" s="10">
        <f t="shared" si="5"/>
        <v>0.817381273312104</v>
      </c>
      <c r="L28" s="10">
        <f t="shared" si="5"/>
        <v>0.8181860433616853</v>
      </c>
      <c r="M28" s="10">
        <f t="shared" si="5"/>
        <v>0.8013576360093596</v>
      </c>
      <c r="N28" s="10">
        <f t="shared" si="5"/>
        <v>0.817990358767916</v>
      </c>
      <c r="O28" s="10">
        <f t="shared" si="5"/>
        <v>0.8065689347266103</v>
      </c>
      <c r="P28" s="10">
        <f t="shared" si="5"/>
        <v>0.8005235875223542</v>
      </c>
      <c r="Q28" s="10">
        <f t="shared" si="5"/>
        <v>0.7845134828160142</v>
      </c>
      <c r="R28" s="10">
        <f t="shared" si="5"/>
        <v>0.784498239212566</v>
      </c>
      <c r="S28" s="10">
        <f t="shared" si="5"/>
        <v>0.793420048433539</v>
      </c>
      <c r="T28" s="10">
        <f t="shared" si="5"/>
        <v>0.8063239943654007</v>
      </c>
      <c r="U28" s="10">
        <f t="shared" si="5"/>
        <v>0.7950492001464408</v>
      </c>
      <c r="V28" s="10">
        <f t="shared" si="5"/>
        <v>0.7837841041407113</v>
      </c>
      <c r="W28" s="10">
        <f t="shared" si="5"/>
        <v>0.7962575944956756</v>
      </c>
      <c r="X28" s="10">
        <f t="shared" si="5"/>
        <v>0.7905834843784004</v>
      </c>
      <c r="Y28" s="10">
        <f t="shared" si="5"/>
        <v>0.7887366504704564</v>
      </c>
      <c r="Z28" s="10">
        <f t="shared" si="5"/>
        <v>0.7949960370646666</v>
      </c>
      <c r="AA28" s="10">
        <f t="shared" si="5"/>
        <v>0.8101375772006212</v>
      </c>
      <c r="AB28" s="10">
        <f t="shared" si="5"/>
        <v>0.8429121865095447</v>
      </c>
      <c r="AC28" s="19"/>
      <c r="AD28" s="38"/>
    </row>
    <row r="29" spans="1:30" ht="12.75">
      <c r="A29" s="42" t="s">
        <v>80</v>
      </c>
      <c r="B29" s="45" t="s">
        <v>81</v>
      </c>
      <c r="C29" s="7" t="s">
        <v>0</v>
      </c>
      <c r="D29" s="7" t="s">
        <v>4</v>
      </c>
      <c r="E29" s="10">
        <v>13.122</v>
      </c>
      <c r="F29" s="10">
        <v>12.9384</v>
      </c>
      <c r="G29" s="10">
        <v>13.060799999999999</v>
      </c>
      <c r="H29" s="10">
        <v>13.273200000000001</v>
      </c>
      <c r="I29" s="10">
        <v>13.4028</v>
      </c>
      <c r="J29" s="10">
        <v>13.0824</v>
      </c>
      <c r="K29" s="10">
        <v>13.1724</v>
      </c>
      <c r="L29" s="10">
        <v>13.392</v>
      </c>
      <c r="M29" s="10">
        <v>14.3568</v>
      </c>
      <c r="N29" s="10">
        <v>14.263200000000001</v>
      </c>
      <c r="O29" s="10">
        <v>14.1624</v>
      </c>
      <c r="P29" s="10">
        <v>14.418</v>
      </c>
      <c r="Q29" s="10">
        <v>14.5332</v>
      </c>
      <c r="R29" s="10">
        <v>13.9824</v>
      </c>
      <c r="S29" s="10">
        <v>13.2156</v>
      </c>
      <c r="T29" s="10">
        <v>13.7844</v>
      </c>
      <c r="U29" s="10">
        <v>13.662</v>
      </c>
      <c r="V29" s="10">
        <v>14.2524</v>
      </c>
      <c r="W29" s="10">
        <v>13.9212</v>
      </c>
      <c r="X29" s="10">
        <v>13.8708</v>
      </c>
      <c r="Y29" s="10">
        <v>13.2912</v>
      </c>
      <c r="Z29" s="10">
        <v>13.233600000000001</v>
      </c>
      <c r="AA29" s="10">
        <v>12.8412</v>
      </c>
      <c r="AB29" s="10">
        <v>12.618</v>
      </c>
      <c r="AC29" s="19"/>
      <c r="AD29" s="38">
        <f>SUM(E29:AB29)</f>
        <v>325.85040000000004</v>
      </c>
    </row>
    <row r="30" spans="1:30" ht="12.75">
      <c r="A30" s="43"/>
      <c r="B30" s="43"/>
      <c r="C30" s="7" t="s">
        <v>1</v>
      </c>
      <c r="D30" s="7" t="s">
        <v>76</v>
      </c>
      <c r="E30" s="10">
        <v>3.2328</v>
      </c>
      <c r="F30" s="10">
        <v>3.0348</v>
      </c>
      <c r="G30" s="10">
        <v>3.2508000000000004</v>
      </c>
      <c r="H30" s="10">
        <v>3.5676</v>
      </c>
      <c r="I30" s="10">
        <v>3.5496</v>
      </c>
      <c r="J30" s="10">
        <v>3.3084000000000002</v>
      </c>
      <c r="K30" s="10">
        <v>3.2616</v>
      </c>
      <c r="L30" s="10">
        <v>3.0348</v>
      </c>
      <c r="M30" s="10">
        <v>3.9888000000000003</v>
      </c>
      <c r="N30" s="10">
        <v>3.7044</v>
      </c>
      <c r="O30" s="10">
        <v>3.618</v>
      </c>
      <c r="P30" s="10">
        <v>3.9168000000000003</v>
      </c>
      <c r="Q30" s="10">
        <v>3.8268</v>
      </c>
      <c r="R30" s="10">
        <v>3.888</v>
      </c>
      <c r="S30" s="10">
        <v>3.24</v>
      </c>
      <c r="T30" s="10">
        <v>3.6576</v>
      </c>
      <c r="U30" s="10">
        <v>2.9664</v>
      </c>
      <c r="V30" s="10">
        <v>3.24</v>
      </c>
      <c r="W30" s="10">
        <v>2.7072</v>
      </c>
      <c r="X30" s="10">
        <v>2.4408000000000003</v>
      </c>
      <c r="Y30" s="10">
        <v>2.7611999999999997</v>
      </c>
      <c r="Z30" s="10">
        <v>3.0564</v>
      </c>
      <c r="AA30" s="10">
        <v>2.97</v>
      </c>
      <c r="AB30" s="10">
        <v>3.5496</v>
      </c>
      <c r="AC30" s="19"/>
      <c r="AD30" s="38">
        <f>SUM(E30:AB30)</f>
        <v>79.7724</v>
      </c>
    </row>
    <row r="31" spans="1:30" ht="12.75">
      <c r="A31" s="43"/>
      <c r="B31" s="43"/>
      <c r="C31" s="7" t="s">
        <v>34</v>
      </c>
      <c r="D31" s="7" t="s">
        <v>35</v>
      </c>
      <c r="E31" s="10">
        <f>IF(OR(E14=0,E29=0),0,ABS(1000*E29/(SQRT(3)*E14*COS(ATAN(E30/E29)))))</f>
        <v>1283.3089462897951</v>
      </c>
      <c r="F31" s="10">
        <f aca="true" t="shared" si="6" ref="F31:AB31">IF(OR(F14=0,F29=0),0,ABS(1000*F29/(SQRT(3)*F14*COS(ATAN(F30/F29)))))</f>
        <v>1255.7654193441897</v>
      </c>
      <c r="G31" s="10">
        <f t="shared" si="6"/>
        <v>1273.888276091108</v>
      </c>
      <c r="H31" s="10">
        <f t="shared" si="6"/>
        <v>1307.2935156446347</v>
      </c>
      <c r="I31" s="10">
        <f t="shared" si="6"/>
        <v>1312.276763370367</v>
      </c>
      <c r="J31" s="10">
        <f t="shared" si="6"/>
        <v>1270.9473246242587</v>
      </c>
      <c r="K31" s="10">
        <f t="shared" si="6"/>
        <v>1280.188720588864</v>
      </c>
      <c r="L31" s="10">
        <f t="shared" si="6"/>
        <v>1297.5316687478335</v>
      </c>
      <c r="M31" s="10">
        <f t="shared" si="6"/>
        <v>1429.0485427481083</v>
      </c>
      <c r="N31" s="10">
        <f t="shared" si="6"/>
        <v>1403.9709393674693</v>
      </c>
      <c r="O31" s="10">
        <f t="shared" si="6"/>
        <v>1394.9195622708603</v>
      </c>
      <c r="P31" s="10">
        <f t="shared" si="6"/>
        <v>1428.1342375815404</v>
      </c>
      <c r="Q31" s="10">
        <f t="shared" si="6"/>
        <v>1438.931395618981</v>
      </c>
      <c r="R31" s="10">
        <f t="shared" si="6"/>
        <v>1382.6769788636896</v>
      </c>
      <c r="S31" s="10">
        <f t="shared" si="6"/>
        <v>1292.1034325075468</v>
      </c>
      <c r="T31" s="10">
        <f t="shared" si="6"/>
        <v>1360.9631402356129</v>
      </c>
      <c r="U31" s="10">
        <f t="shared" si="6"/>
        <v>1336.3493881820045</v>
      </c>
      <c r="V31" s="10">
        <f t="shared" si="6"/>
        <v>1394.8053335315985</v>
      </c>
      <c r="W31" s="10">
        <f t="shared" si="6"/>
        <v>1348.9248315261632</v>
      </c>
      <c r="X31" s="10">
        <f t="shared" si="6"/>
        <v>1330.826644113268</v>
      </c>
      <c r="Y31" s="10">
        <f t="shared" si="6"/>
        <v>1289.0660120198947</v>
      </c>
      <c r="Z31" s="10">
        <f t="shared" si="6"/>
        <v>1285.5001070119185</v>
      </c>
      <c r="AA31" s="10">
        <f t="shared" si="6"/>
        <v>1251.576357147291</v>
      </c>
      <c r="AB31" s="10">
        <f t="shared" si="6"/>
        <v>1244.699577652388</v>
      </c>
      <c r="AC31" s="19"/>
      <c r="AD31" s="38"/>
    </row>
    <row r="32" spans="1:30" ht="12.75">
      <c r="A32" s="43"/>
      <c r="B32" s="43"/>
      <c r="C32" s="7" t="s">
        <v>69</v>
      </c>
      <c r="D32" s="7"/>
      <c r="E32" s="10">
        <f aca="true" t="shared" si="7" ref="E32:AB32">E30/E29</f>
        <v>0.24636488340192045</v>
      </c>
      <c r="F32" s="10">
        <f t="shared" si="7"/>
        <v>0.2345575959933222</v>
      </c>
      <c r="G32" s="10">
        <f t="shared" si="7"/>
        <v>0.24889746416758549</v>
      </c>
      <c r="H32" s="10">
        <f t="shared" si="7"/>
        <v>0.26878220775698397</v>
      </c>
      <c r="I32" s="10">
        <f t="shared" si="7"/>
        <v>0.2648401826484018</v>
      </c>
      <c r="J32" s="10">
        <f t="shared" si="7"/>
        <v>0.2528893780957623</v>
      </c>
      <c r="K32" s="10">
        <f t="shared" si="7"/>
        <v>0.24760863623940968</v>
      </c>
      <c r="L32" s="10">
        <f t="shared" si="7"/>
        <v>0.22661290322580646</v>
      </c>
      <c r="M32" s="10">
        <f t="shared" si="7"/>
        <v>0.2778335005015045</v>
      </c>
      <c r="N32" s="10">
        <f t="shared" si="7"/>
        <v>0.2597173144876325</v>
      </c>
      <c r="O32" s="10">
        <f t="shared" si="7"/>
        <v>0.255465175394001</v>
      </c>
      <c r="P32" s="10">
        <f t="shared" si="7"/>
        <v>0.27166042446941324</v>
      </c>
      <c r="Q32" s="10">
        <f t="shared" si="7"/>
        <v>0.2633143423334159</v>
      </c>
      <c r="R32" s="10">
        <f t="shared" si="7"/>
        <v>0.2780638516992791</v>
      </c>
      <c r="S32" s="10">
        <f t="shared" si="7"/>
        <v>0.24516480523018253</v>
      </c>
      <c r="T32" s="10">
        <f t="shared" si="7"/>
        <v>0.2653434317054061</v>
      </c>
      <c r="U32" s="10">
        <f t="shared" si="7"/>
        <v>0.21712779973649537</v>
      </c>
      <c r="V32" s="10">
        <f t="shared" si="7"/>
        <v>0.22733013387218998</v>
      </c>
      <c r="W32" s="10">
        <f t="shared" si="7"/>
        <v>0.19446599431083525</v>
      </c>
      <c r="X32" s="10">
        <f t="shared" si="7"/>
        <v>0.17596677913314304</v>
      </c>
      <c r="Y32" s="10">
        <f t="shared" si="7"/>
        <v>0.2077464788732394</v>
      </c>
      <c r="Z32" s="10">
        <f t="shared" si="7"/>
        <v>0.2309575625680087</v>
      </c>
      <c r="AA32" s="10">
        <f t="shared" si="7"/>
        <v>0.23128679562657695</v>
      </c>
      <c r="AB32" s="10">
        <f t="shared" si="7"/>
        <v>0.28131241084165476</v>
      </c>
      <c r="AC32" s="19"/>
      <c r="AD32" s="38"/>
    </row>
    <row r="33" spans="1:30" ht="12.75">
      <c r="A33" s="44"/>
      <c r="B33" s="44"/>
      <c r="C33" s="7" t="s">
        <v>70</v>
      </c>
      <c r="D33" s="7"/>
      <c r="E33" s="10">
        <f aca="true" t="shared" si="8" ref="E33:AB33">COS(ATAN(E32))</f>
        <v>0.9709673018744714</v>
      </c>
      <c r="F33" s="10">
        <f t="shared" si="8"/>
        <v>0.973576800410763</v>
      </c>
      <c r="G33" s="10">
        <f t="shared" si="8"/>
        <v>0.9703937172871485</v>
      </c>
      <c r="H33" s="10">
        <f t="shared" si="8"/>
        <v>0.9657244188610459</v>
      </c>
      <c r="I33" s="10">
        <f t="shared" si="8"/>
        <v>0.9666731052184366</v>
      </c>
      <c r="J33" s="10">
        <f t="shared" si="8"/>
        <v>0.9694798134222429</v>
      </c>
      <c r="K33" s="10">
        <f t="shared" si="8"/>
        <v>0.9706862199252277</v>
      </c>
      <c r="L33" s="10">
        <f t="shared" si="8"/>
        <v>0.9752717322763234</v>
      </c>
      <c r="M33" s="10">
        <f t="shared" si="8"/>
        <v>0.9635040630216429</v>
      </c>
      <c r="N33" s="10">
        <f t="shared" si="8"/>
        <v>0.9678891065568892</v>
      </c>
      <c r="O33" s="10">
        <f t="shared" si="8"/>
        <v>0.9688837889727132</v>
      </c>
      <c r="P33" s="10">
        <f t="shared" si="8"/>
        <v>0.9650246888148445</v>
      </c>
      <c r="Q33" s="10">
        <f t="shared" si="8"/>
        <v>0.9670372921638763</v>
      </c>
      <c r="R33" s="10">
        <f t="shared" si="8"/>
        <v>0.9634467996365321</v>
      </c>
      <c r="S33" s="10">
        <f t="shared" si="8"/>
        <v>0.971237401695345</v>
      </c>
      <c r="T33" s="10">
        <f t="shared" si="8"/>
        <v>0.966552619108873</v>
      </c>
      <c r="U33" s="10">
        <f t="shared" si="8"/>
        <v>0.9772297860987801</v>
      </c>
      <c r="V33" s="10">
        <f t="shared" si="8"/>
        <v>0.9751207568527424</v>
      </c>
      <c r="W33" s="10">
        <f t="shared" si="8"/>
        <v>0.9816114261068022</v>
      </c>
      <c r="X33" s="10">
        <f t="shared" si="8"/>
        <v>0.9848683589294641</v>
      </c>
      <c r="Y33" s="10">
        <f t="shared" si="8"/>
        <v>0.9790949908974221</v>
      </c>
      <c r="Z33" s="10">
        <f t="shared" si="8"/>
        <v>0.9743509747840813</v>
      </c>
      <c r="AA33" s="10">
        <f t="shared" si="8"/>
        <v>0.9742805955922925</v>
      </c>
      <c r="AB33" s="10">
        <f t="shared" si="8"/>
        <v>0.9626352799766147</v>
      </c>
      <c r="AC33" s="19"/>
      <c r="AD33" s="38"/>
    </row>
    <row r="34" spans="1:30" ht="12.75">
      <c r="A34" s="42" t="s">
        <v>82</v>
      </c>
      <c r="B34" s="45" t="s">
        <v>84</v>
      </c>
      <c r="C34" s="7" t="s">
        <v>0</v>
      </c>
      <c r="D34" s="7" t="s">
        <v>4</v>
      </c>
      <c r="E34" s="10">
        <v>7.7951999999999995</v>
      </c>
      <c r="F34" s="10">
        <v>7.6272</v>
      </c>
      <c r="G34" s="10">
        <v>7.910399999999999</v>
      </c>
      <c r="H34" s="10">
        <v>7.5744</v>
      </c>
      <c r="I34" s="10">
        <v>8.2416</v>
      </c>
      <c r="J34" s="10">
        <v>7.6512</v>
      </c>
      <c r="K34" s="10">
        <v>7.2</v>
      </c>
      <c r="L34" s="10">
        <v>6.984</v>
      </c>
      <c r="M34" s="10">
        <v>7.7184</v>
      </c>
      <c r="N34" s="10">
        <v>7.512</v>
      </c>
      <c r="O34" s="10">
        <v>7.2576</v>
      </c>
      <c r="P34" s="10">
        <v>7.5312</v>
      </c>
      <c r="Q34" s="10">
        <v>7.848</v>
      </c>
      <c r="R34" s="10">
        <v>7.4784</v>
      </c>
      <c r="S34" s="10">
        <v>7.5072</v>
      </c>
      <c r="T34" s="10">
        <v>6.998399999999999</v>
      </c>
      <c r="U34" s="10">
        <v>7.8144</v>
      </c>
      <c r="V34" s="10">
        <v>7.5216</v>
      </c>
      <c r="W34" s="10">
        <v>6.8544</v>
      </c>
      <c r="X34" s="10">
        <v>7.5648</v>
      </c>
      <c r="Y34" s="10">
        <v>7.6176</v>
      </c>
      <c r="Z34" s="10">
        <v>7.4928</v>
      </c>
      <c r="AA34" s="10">
        <v>7.776</v>
      </c>
      <c r="AB34" s="10">
        <v>6.5856</v>
      </c>
      <c r="AC34" s="19"/>
      <c r="AD34" s="38">
        <f>SUM(E34:AB34)</f>
        <v>180.0624</v>
      </c>
    </row>
    <row r="35" spans="1:30" ht="12.75">
      <c r="A35" s="43"/>
      <c r="B35" s="43"/>
      <c r="C35" s="7" t="s">
        <v>1</v>
      </c>
      <c r="D35" s="7" t="s">
        <v>76</v>
      </c>
      <c r="E35" s="10">
        <v>0.8016</v>
      </c>
      <c r="F35" s="10">
        <v>0.576</v>
      </c>
      <c r="G35" s="10">
        <v>0.768</v>
      </c>
      <c r="H35" s="10">
        <v>0.7968</v>
      </c>
      <c r="I35" s="10">
        <v>0.8064</v>
      </c>
      <c r="J35" s="10">
        <v>0.72</v>
      </c>
      <c r="K35" s="10">
        <v>0.18719999999999998</v>
      </c>
      <c r="L35" s="10">
        <v>0.216</v>
      </c>
      <c r="M35" s="10">
        <v>0.7152000000000001</v>
      </c>
      <c r="N35" s="10">
        <v>0.3216</v>
      </c>
      <c r="O35" s="10">
        <v>0.4608</v>
      </c>
      <c r="P35" s="10">
        <v>0.5472</v>
      </c>
      <c r="Q35" s="10">
        <v>0.864</v>
      </c>
      <c r="R35" s="10">
        <v>0.5232</v>
      </c>
      <c r="S35" s="10">
        <v>0.1776</v>
      </c>
      <c r="T35" s="10">
        <v>0.2304</v>
      </c>
      <c r="U35" s="10">
        <v>0.4512</v>
      </c>
      <c r="V35" s="10">
        <v>0.3504</v>
      </c>
      <c r="W35" s="10">
        <v>0.4176</v>
      </c>
      <c r="X35" s="10">
        <v>0.42719999999999997</v>
      </c>
      <c r="Y35" s="10">
        <v>0.3552</v>
      </c>
      <c r="Z35" s="10">
        <v>0.552</v>
      </c>
      <c r="AA35" s="10">
        <v>0.0768</v>
      </c>
      <c r="AB35" s="10">
        <v>0.096</v>
      </c>
      <c r="AC35" s="19"/>
      <c r="AD35" s="38">
        <f>SUM(E35:AB35)</f>
        <v>11.4384</v>
      </c>
    </row>
    <row r="36" spans="1:30" ht="12.75">
      <c r="A36" s="43"/>
      <c r="B36" s="43"/>
      <c r="C36" s="7" t="s">
        <v>34</v>
      </c>
      <c r="D36" s="7" t="s">
        <v>35</v>
      </c>
      <c r="E36" s="10">
        <f>IF(OR(E15=0,E34=0),0,ABS(1000*E34/(SQRT(3)*E15*COS(ATAN(E35/E34)))))</f>
        <v>715.8692863383486</v>
      </c>
      <c r="F36" s="10">
        <f aca="true" t="shared" si="9" ref="F36:AB36">IF(OR(F15=0,F34=0),0,ABS(1000*F34/(SQRT(3)*F15*COS(ATAN(F35/F34)))))</f>
        <v>695.4496403366707</v>
      </c>
      <c r="G36" s="10">
        <f t="shared" si="9"/>
        <v>723.7453627196621</v>
      </c>
      <c r="H36" s="10">
        <f t="shared" si="9"/>
        <v>713.8331506090315</v>
      </c>
      <c r="I36" s="10">
        <f t="shared" si="9"/>
        <v>771.1311043012153</v>
      </c>
      <c r="J36" s="10">
        <f t="shared" si="9"/>
        <v>692.1900448571424</v>
      </c>
      <c r="K36" s="10">
        <f t="shared" si="9"/>
        <v>651.7753511612751</v>
      </c>
      <c r="L36" s="10">
        <f t="shared" si="9"/>
        <v>655.9580956131846</v>
      </c>
      <c r="M36" s="10">
        <f t="shared" si="9"/>
        <v>711.4960894503148</v>
      </c>
      <c r="N36" s="10">
        <f t="shared" si="9"/>
        <v>685.7864034069456</v>
      </c>
      <c r="O36" s="10">
        <f t="shared" si="9"/>
        <v>682.701565635816</v>
      </c>
      <c r="P36" s="10">
        <f t="shared" si="9"/>
        <v>711.191268726067</v>
      </c>
      <c r="Q36" s="10">
        <f t="shared" si="9"/>
        <v>717.8615400273102</v>
      </c>
      <c r="R36" s="10">
        <f t="shared" si="9"/>
        <v>685.9286808909864</v>
      </c>
      <c r="S36" s="10">
        <f t="shared" si="9"/>
        <v>682.7553779135045</v>
      </c>
      <c r="T36" s="10">
        <f t="shared" si="9"/>
        <v>657.352387847224</v>
      </c>
      <c r="U36" s="10">
        <f t="shared" si="9"/>
        <v>732.4408875170963</v>
      </c>
      <c r="V36" s="10">
        <f t="shared" si="9"/>
        <v>708.030532597308</v>
      </c>
      <c r="W36" s="10">
        <f t="shared" si="9"/>
        <v>641.5416440306464</v>
      </c>
      <c r="X36" s="10">
        <f t="shared" si="9"/>
        <v>688.8973265785354</v>
      </c>
      <c r="Y36" s="10">
        <f t="shared" si="9"/>
        <v>693.3546483303741</v>
      </c>
      <c r="Z36" s="10">
        <f t="shared" si="9"/>
        <v>683.1013454816909</v>
      </c>
      <c r="AA36" s="10">
        <f t="shared" si="9"/>
        <v>705.92683228214</v>
      </c>
      <c r="AB36" s="10">
        <f t="shared" si="9"/>
        <v>613.3228851905326</v>
      </c>
      <c r="AC36" s="19"/>
      <c r="AD36" s="38"/>
    </row>
    <row r="37" spans="1:30" ht="12.75">
      <c r="A37" s="43"/>
      <c r="B37" s="43"/>
      <c r="C37" s="7" t="s">
        <v>69</v>
      </c>
      <c r="D37" s="7"/>
      <c r="E37" s="10">
        <f aca="true" t="shared" si="10" ref="E37:AB37">E35/E34</f>
        <v>0.10283251231527094</v>
      </c>
      <c r="F37" s="10">
        <f t="shared" si="10"/>
        <v>0.07551919446192573</v>
      </c>
      <c r="G37" s="10">
        <f t="shared" si="10"/>
        <v>0.09708737864077671</v>
      </c>
      <c r="H37" s="10">
        <f t="shared" si="10"/>
        <v>0.10519645120405577</v>
      </c>
      <c r="I37" s="10">
        <f t="shared" si="10"/>
        <v>0.0978450786255096</v>
      </c>
      <c r="J37" s="10">
        <f t="shared" si="10"/>
        <v>0.09410288582183186</v>
      </c>
      <c r="K37" s="10">
        <f t="shared" si="10"/>
        <v>0.025999999999999995</v>
      </c>
      <c r="L37" s="10">
        <f t="shared" si="10"/>
        <v>0.030927835051546393</v>
      </c>
      <c r="M37" s="10">
        <f t="shared" si="10"/>
        <v>0.09266169154228857</v>
      </c>
      <c r="N37" s="10">
        <f t="shared" si="10"/>
        <v>0.04281150159744409</v>
      </c>
      <c r="O37" s="10">
        <f t="shared" si="10"/>
        <v>0.06349206349206349</v>
      </c>
      <c r="P37" s="10">
        <f t="shared" si="10"/>
        <v>0.07265774378585087</v>
      </c>
      <c r="Q37" s="10">
        <f t="shared" si="10"/>
        <v>0.11009174311926606</v>
      </c>
      <c r="R37" s="10">
        <f t="shared" si="10"/>
        <v>0.0699614890885751</v>
      </c>
      <c r="S37" s="10">
        <f t="shared" si="10"/>
        <v>0.023657289002557546</v>
      </c>
      <c r="T37" s="10">
        <f t="shared" si="10"/>
        <v>0.03292181069958848</v>
      </c>
      <c r="U37" s="10">
        <f t="shared" si="10"/>
        <v>0.05773955773955774</v>
      </c>
      <c r="V37" s="10">
        <f t="shared" si="10"/>
        <v>0.046585832801531585</v>
      </c>
      <c r="W37" s="10">
        <f t="shared" si="10"/>
        <v>0.060924369747899165</v>
      </c>
      <c r="X37" s="10">
        <f t="shared" si="10"/>
        <v>0.05647208121827411</v>
      </c>
      <c r="Y37" s="10">
        <f t="shared" si="10"/>
        <v>0.046628859483301824</v>
      </c>
      <c r="Z37" s="10">
        <f t="shared" si="10"/>
        <v>0.07367072389493914</v>
      </c>
      <c r="AA37" s="10">
        <f t="shared" si="10"/>
        <v>0.009876543209876543</v>
      </c>
      <c r="AB37" s="10">
        <f t="shared" si="10"/>
        <v>0.014577259475218658</v>
      </c>
      <c r="AC37" s="19"/>
      <c r="AD37" s="38"/>
    </row>
    <row r="38" spans="1:30" ht="12.75">
      <c r="A38" s="44"/>
      <c r="B38" s="44"/>
      <c r="C38" s="7" t="s">
        <v>70</v>
      </c>
      <c r="D38" s="7"/>
      <c r="E38" s="10">
        <f aca="true" t="shared" si="11" ref="E38:AB38">COS(ATAN(E37))</f>
        <v>0.9947543037985129</v>
      </c>
      <c r="F38" s="10">
        <f t="shared" si="11"/>
        <v>0.9971605651674869</v>
      </c>
      <c r="G38" s="10">
        <f t="shared" si="11"/>
        <v>0.995320079145184</v>
      </c>
      <c r="H38" s="10">
        <f t="shared" si="11"/>
        <v>0.9945123574524799</v>
      </c>
      <c r="I38" s="10">
        <f t="shared" si="11"/>
        <v>0.9952472689693455</v>
      </c>
      <c r="J38" s="10">
        <f t="shared" si="11"/>
        <v>0.9956015145837623</v>
      </c>
      <c r="K38" s="10">
        <f t="shared" si="11"/>
        <v>0.9996621712695208</v>
      </c>
      <c r="L38" s="10">
        <f t="shared" si="11"/>
        <v>0.9995220773430664</v>
      </c>
      <c r="M38" s="10">
        <f t="shared" si="11"/>
        <v>0.9957343551146751</v>
      </c>
      <c r="N38" s="10">
        <f t="shared" si="11"/>
        <v>0.9990848454618826</v>
      </c>
      <c r="O38" s="10">
        <f t="shared" si="11"/>
        <v>0.9979904526288157</v>
      </c>
      <c r="P38" s="10">
        <f t="shared" si="11"/>
        <v>0.9973708313935531</v>
      </c>
      <c r="Q38" s="10">
        <f t="shared" si="11"/>
        <v>0.993994440640866</v>
      </c>
      <c r="R38" s="10">
        <f t="shared" si="11"/>
        <v>0.997561642486867</v>
      </c>
      <c r="S38" s="10">
        <f t="shared" si="11"/>
        <v>0.9997202837440864</v>
      </c>
      <c r="T38" s="10">
        <f t="shared" si="11"/>
        <v>0.9994585173131249</v>
      </c>
      <c r="U38" s="10">
        <f t="shared" si="11"/>
        <v>0.998337228164929</v>
      </c>
      <c r="V38" s="10">
        <f t="shared" si="11"/>
        <v>0.9989166431306913</v>
      </c>
      <c r="W38" s="10">
        <f t="shared" si="11"/>
        <v>0.9981492611447007</v>
      </c>
      <c r="X38" s="10">
        <f t="shared" si="11"/>
        <v>0.998409255788847</v>
      </c>
      <c r="Y38" s="10">
        <f t="shared" si="11"/>
        <v>0.9989146442877418</v>
      </c>
      <c r="Z38" s="10">
        <f t="shared" si="11"/>
        <v>0.9972973086488689</v>
      </c>
      <c r="AA38" s="10">
        <f t="shared" si="11"/>
        <v>0.9999512305150378</v>
      </c>
      <c r="AB38" s="10">
        <f t="shared" si="11"/>
        <v>0.9998937686831331</v>
      </c>
      <c r="AC38" s="19"/>
      <c r="AD38" s="38"/>
    </row>
    <row r="39" spans="1:30" ht="12.75">
      <c r="A39" s="42" t="s">
        <v>82</v>
      </c>
      <c r="B39" s="45" t="s">
        <v>85</v>
      </c>
      <c r="C39" s="7" t="s">
        <v>0</v>
      </c>
      <c r="D39" s="7" t="s">
        <v>4</v>
      </c>
      <c r="E39" s="10">
        <v>1.946</v>
      </c>
      <c r="F39" s="10">
        <v>4.0684000000000005</v>
      </c>
      <c r="G39" s="10">
        <v>3.15</v>
      </c>
      <c r="H39" s="10">
        <v>2.8448</v>
      </c>
      <c r="I39" s="10">
        <v>4.872</v>
      </c>
      <c r="J39" s="10">
        <v>4.424</v>
      </c>
      <c r="K39" s="10">
        <v>3.136</v>
      </c>
      <c r="L39" s="10">
        <v>3.724</v>
      </c>
      <c r="M39" s="10">
        <v>4.4072</v>
      </c>
      <c r="N39" s="10">
        <v>4.1832</v>
      </c>
      <c r="O39" s="10">
        <v>4.102</v>
      </c>
      <c r="P39" s="10">
        <v>3.6456</v>
      </c>
      <c r="Q39" s="10">
        <v>0.9688</v>
      </c>
      <c r="R39" s="10">
        <v>5.0316</v>
      </c>
      <c r="S39" s="10">
        <v>6.5408</v>
      </c>
      <c r="T39" s="10">
        <v>5.8212</v>
      </c>
      <c r="U39" s="10">
        <v>5.0456</v>
      </c>
      <c r="V39" s="10">
        <v>5.0371999999999995</v>
      </c>
      <c r="W39" s="10">
        <v>3.9676</v>
      </c>
      <c r="X39" s="10">
        <v>3.8304</v>
      </c>
      <c r="Y39" s="10">
        <v>4.7628</v>
      </c>
      <c r="Z39" s="10">
        <v>3.4776</v>
      </c>
      <c r="AA39" s="10">
        <v>2.464</v>
      </c>
      <c r="AB39" s="10">
        <v>4.6816</v>
      </c>
      <c r="AC39" s="19"/>
      <c r="AD39" s="38">
        <f>SUM(E39:AB39)</f>
        <v>96.1324</v>
      </c>
    </row>
    <row r="40" spans="1:30" ht="12.75">
      <c r="A40" s="43"/>
      <c r="B40" s="43"/>
      <c r="C40" s="7" t="s">
        <v>1</v>
      </c>
      <c r="D40" s="7" t="s">
        <v>76</v>
      </c>
      <c r="E40" s="10">
        <v>-4.0124</v>
      </c>
      <c r="F40" s="10">
        <v>-2.5536</v>
      </c>
      <c r="G40" s="10">
        <v>-3.2872</v>
      </c>
      <c r="H40" s="10">
        <v>-3.1864</v>
      </c>
      <c r="I40" s="10">
        <v>-1.8396</v>
      </c>
      <c r="J40" s="10">
        <v>-2.24</v>
      </c>
      <c r="K40" s="10">
        <v>-3.0576</v>
      </c>
      <c r="L40" s="10">
        <v>-2.7384</v>
      </c>
      <c r="M40" s="10">
        <v>-2.3016</v>
      </c>
      <c r="N40" s="10">
        <v>-2.4892</v>
      </c>
      <c r="O40" s="10">
        <v>-2.3044000000000002</v>
      </c>
      <c r="P40" s="10">
        <v>-2.618</v>
      </c>
      <c r="Q40" s="10">
        <v>-4.6228</v>
      </c>
      <c r="R40" s="10">
        <v>-1.5428</v>
      </c>
      <c r="S40" s="10">
        <v>-0.5796</v>
      </c>
      <c r="T40" s="10">
        <v>-1.0248</v>
      </c>
      <c r="U40" s="10">
        <v>-1.918</v>
      </c>
      <c r="V40" s="10">
        <v>-1.9068</v>
      </c>
      <c r="W40" s="10">
        <v>-2.7691999999999997</v>
      </c>
      <c r="X40" s="10">
        <v>-3.1191999999999998</v>
      </c>
      <c r="Y40" s="10">
        <v>-1.8368</v>
      </c>
      <c r="Z40" s="10">
        <v>-2.8756</v>
      </c>
      <c r="AA40" s="10">
        <v>-3.2816</v>
      </c>
      <c r="AB40" s="10">
        <v>-2.0636</v>
      </c>
      <c r="AC40" s="19"/>
      <c r="AD40" s="38">
        <f>SUM(E40:AB40)</f>
        <v>-60.16919999999998</v>
      </c>
    </row>
    <row r="41" spans="1:30" ht="12.75">
      <c r="A41" s="43"/>
      <c r="B41" s="43"/>
      <c r="C41" s="7" t="s">
        <v>34</v>
      </c>
      <c r="D41" s="7" t="s">
        <v>35</v>
      </c>
      <c r="E41" s="10">
        <f>IF(OR(E16=0,E39=0),0,ABS(1000*E39/(SQRT(3)*E16*COS(ATAN(E40/E39)))))</f>
        <v>70.49937502007263</v>
      </c>
      <c r="F41" s="10">
        <f aca="true" t="shared" si="12" ref="F41:AA41">IF(OR(F16=0,F39=0),0,ABS(1000*F39/(SQRT(3)*F16*COS(ATAN(F40/F39)))))</f>
        <v>76.50345628754138</v>
      </c>
      <c r="G41" s="10">
        <f t="shared" si="12"/>
        <v>72.894418555906</v>
      </c>
      <c r="H41" s="10">
        <f t="shared" si="12"/>
        <v>69.27453044916098</v>
      </c>
      <c r="I41" s="10">
        <f t="shared" si="12"/>
        <v>84.00915523482082</v>
      </c>
      <c r="J41" s="10">
        <f t="shared" si="12"/>
        <v>78.7822180037973</v>
      </c>
      <c r="K41" s="10">
        <f t="shared" si="12"/>
        <v>69.66196081372621</v>
      </c>
      <c r="L41" s="10">
        <f t="shared" si="12"/>
        <v>75.38900178836113</v>
      </c>
      <c r="M41" s="10">
        <f t="shared" si="12"/>
        <v>78.94898187660046</v>
      </c>
      <c r="N41" s="10">
        <f t="shared" si="12"/>
        <v>76.74532770931783</v>
      </c>
      <c r="O41" s="10">
        <f t="shared" si="12"/>
        <v>76.45400585519731</v>
      </c>
      <c r="P41" s="10">
        <f t="shared" si="12"/>
        <v>72.04026088833638</v>
      </c>
      <c r="Q41" s="10">
        <f t="shared" si="12"/>
        <v>75.2471069730286</v>
      </c>
      <c r="R41" s="10">
        <f t="shared" si="12"/>
        <v>84.42589977292205</v>
      </c>
      <c r="S41" s="10">
        <f t="shared" si="12"/>
        <v>104.87220010567557</v>
      </c>
      <c r="T41" s="10">
        <f t="shared" si="12"/>
        <v>95.72382866402864</v>
      </c>
      <c r="U41" s="10">
        <f t="shared" si="12"/>
        <v>88.06021906244766</v>
      </c>
      <c r="V41" s="10">
        <f t="shared" si="12"/>
        <v>87.69383078884711</v>
      </c>
      <c r="W41" s="10">
        <f t="shared" si="12"/>
        <v>78.18258338083166</v>
      </c>
      <c r="X41" s="10">
        <f t="shared" si="12"/>
        <v>78.95847667730406</v>
      </c>
      <c r="Y41" s="10">
        <f t="shared" si="12"/>
        <v>80.3053844542949</v>
      </c>
      <c r="Z41" s="10">
        <f t="shared" si="12"/>
        <v>71.8901992837229</v>
      </c>
      <c r="AA41" s="10">
        <f t="shared" si="12"/>
        <v>64.5575233142585</v>
      </c>
      <c r="AB41" s="10">
        <f>IF(OR(AB16=0,AB39=0),0,ABS(1000*AB39/(SQRT(3)*AB16*COS(ATAN(AB40/AB39)))))</f>
        <v>82.6253863973873</v>
      </c>
      <c r="AC41" s="19"/>
      <c r="AD41" s="38"/>
    </row>
    <row r="42" spans="1:30" ht="12.75">
      <c r="A42" s="43"/>
      <c r="B42" s="43"/>
      <c r="C42" s="7" t="s">
        <v>69</v>
      </c>
      <c r="D42" s="7"/>
      <c r="E42" s="10">
        <f aca="true" t="shared" si="13" ref="E42:AB42">E40/E39</f>
        <v>-2.0618705035971225</v>
      </c>
      <c r="F42" s="10">
        <f t="shared" si="13"/>
        <v>-0.6276668960770818</v>
      </c>
      <c r="G42" s="10">
        <f t="shared" si="13"/>
        <v>-1.0435555555555556</v>
      </c>
      <c r="H42" s="10">
        <f t="shared" si="13"/>
        <v>-1.12007874015748</v>
      </c>
      <c r="I42" s="10">
        <f t="shared" si="13"/>
        <v>-0.3775862068965517</v>
      </c>
      <c r="J42" s="10">
        <f t="shared" si="13"/>
        <v>-0.5063291139240507</v>
      </c>
      <c r="K42" s="10">
        <f t="shared" si="13"/>
        <v>-0.9749999999999999</v>
      </c>
      <c r="L42" s="10">
        <f t="shared" si="13"/>
        <v>-0.7353383458646616</v>
      </c>
      <c r="M42" s="10">
        <f t="shared" si="13"/>
        <v>-0.5222363405336723</v>
      </c>
      <c r="N42" s="10">
        <f t="shared" si="13"/>
        <v>-0.5950468540829986</v>
      </c>
      <c r="O42" s="10">
        <f t="shared" si="13"/>
        <v>-0.5617747440273038</v>
      </c>
      <c r="P42" s="10">
        <f t="shared" si="13"/>
        <v>-0.7181259600614439</v>
      </c>
      <c r="Q42" s="10">
        <f t="shared" si="13"/>
        <v>-4.771676300578035</v>
      </c>
      <c r="R42" s="10">
        <f t="shared" si="13"/>
        <v>-0.30662214802448523</v>
      </c>
      <c r="S42" s="10">
        <f t="shared" si="13"/>
        <v>-0.08861301369863014</v>
      </c>
      <c r="T42" s="10">
        <f t="shared" si="13"/>
        <v>-0.17604617604617603</v>
      </c>
      <c r="U42" s="10">
        <f t="shared" si="13"/>
        <v>-0.3801331853496115</v>
      </c>
      <c r="V42" s="10">
        <f t="shared" si="13"/>
        <v>-0.3785436353529739</v>
      </c>
      <c r="W42" s="10">
        <f t="shared" si="13"/>
        <v>-0.6979534227240648</v>
      </c>
      <c r="X42" s="10">
        <f t="shared" si="13"/>
        <v>-0.8143274853801169</v>
      </c>
      <c r="Y42" s="10">
        <f t="shared" si="13"/>
        <v>-0.3856554967666078</v>
      </c>
      <c r="Z42" s="10">
        <f t="shared" si="13"/>
        <v>-0.8268921095008052</v>
      </c>
      <c r="AA42" s="10">
        <f t="shared" si="13"/>
        <v>-1.3318181818181818</v>
      </c>
      <c r="AB42" s="10">
        <f t="shared" si="13"/>
        <v>-0.4407894736842105</v>
      </c>
      <c r="AC42" s="19"/>
      <c r="AD42" s="38"/>
    </row>
    <row r="43" spans="1:30" ht="12.75">
      <c r="A43" s="44"/>
      <c r="B43" s="44"/>
      <c r="C43" s="7" t="s">
        <v>70</v>
      </c>
      <c r="D43" s="7"/>
      <c r="E43" s="10">
        <f aca="true" t="shared" si="14" ref="E43:AB43">COS(ATAN(E42))</f>
        <v>0.43638134119737526</v>
      </c>
      <c r="F43" s="10">
        <f t="shared" si="14"/>
        <v>0.8469815520374407</v>
      </c>
      <c r="G43" s="10">
        <f t="shared" si="14"/>
        <v>0.6918786476889796</v>
      </c>
      <c r="H43" s="10">
        <f t="shared" si="14"/>
        <v>0.6659897163159847</v>
      </c>
      <c r="I43" s="10">
        <f t="shared" si="14"/>
        <v>0.9355313301864666</v>
      </c>
      <c r="J43" s="10">
        <f t="shared" si="14"/>
        <v>0.8921571581552187</v>
      </c>
      <c r="K43" s="10">
        <f t="shared" si="14"/>
        <v>0.7160001396200409</v>
      </c>
      <c r="L43" s="10">
        <f t="shared" si="14"/>
        <v>0.8056340067067218</v>
      </c>
      <c r="M43" s="10">
        <f t="shared" si="14"/>
        <v>0.8864040337369468</v>
      </c>
      <c r="N43" s="10">
        <f t="shared" si="14"/>
        <v>0.8593651082708522</v>
      </c>
      <c r="O43" s="10">
        <f t="shared" si="14"/>
        <v>0.8718455911651926</v>
      </c>
      <c r="P43" s="10">
        <f t="shared" si="14"/>
        <v>0.812255523808251</v>
      </c>
      <c r="Q43" s="10">
        <f t="shared" si="14"/>
        <v>0.2051140956301099</v>
      </c>
      <c r="R43" s="10">
        <f t="shared" si="14"/>
        <v>0.9560661379813512</v>
      </c>
      <c r="S43" s="10">
        <f t="shared" si="14"/>
        <v>0.9960968384168674</v>
      </c>
      <c r="T43" s="10">
        <f t="shared" si="14"/>
        <v>0.98485500964481</v>
      </c>
      <c r="U43" s="10">
        <f t="shared" si="14"/>
        <v>0.9347422358197818</v>
      </c>
      <c r="V43" s="10">
        <f t="shared" si="14"/>
        <v>0.9352350917517364</v>
      </c>
      <c r="W43" s="10">
        <f t="shared" si="14"/>
        <v>0.8200195780582518</v>
      </c>
      <c r="X43" s="10">
        <f t="shared" si="14"/>
        <v>0.7754200006316961</v>
      </c>
      <c r="Y43" s="10">
        <f t="shared" si="14"/>
        <v>0.9330200740722174</v>
      </c>
      <c r="Z43" s="10">
        <f t="shared" si="14"/>
        <v>0.770656992523447</v>
      </c>
      <c r="AA43" s="10">
        <f t="shared" si="14"/>
        <v>0.6004365917715047</v>
      </c>
      <c r="AB43" s="10">
        <f t="shared" si="14"/>
        <v>0.9150485295731176</v>
      </c>
      <c r="AC43" s="19"/>
      <c r="AD43" s="38"/>
    </row>
    <row r="44" spans="1:30" ht="12.75">
      <c r="A44" s="42" t="s">
        <v>88</v>
      </c>
      <c r="B44" s="45" t="s">
        <v>83</v>
      </c>
      <c r="C44" s="7" t="s">
        <v>0</v>
      </c>
      <c r="D44" s="7" t="s">
        <v>4</v>
      </c>
      <c r="E44" s="10">
        <v>0.144</v>
      </c>
      <c r="F44" s="10">
        <v>0.14759999999999998</v>
      </c>
      <c r="G44" s="10">
        <v>0.1368</v>
      </c>
      <c r="H44" s="10">
        <v>0.1404</v>
      </c>
      <c r="I44" s="10">
        <v>0.1428</v>
      </c>
      <c r="J44" s="10">
        <v>0.138</v>
      </c>
      <c r="K44" s="10">
        <v>0.15719999999999998</v>
      </c>
      <c r="L44" s="10">
        <v>0.19319999999999998</v>
      </c>
      <c r="M44" s="10">
        <v>0.2508</v>
      </c>
      <c r="N44" s="10">
        <v>0.2892</v>
      </c>
      <c r="O44" s="10">
        <v>0.2832</v>
      </c>
      <c r="P44" s="10">
        <v>0.2724</v>
      </c>
      <c r="Q44" s="10">
        <v>0.2964</v>
      </c>
      <c r="R44" s="10">
        <v>0.294</v>
      </c>
      <c r="S44" s="10">
        <v>0.2928</v>
      </c>
      <c r="T44" s="10">
        <v>0.2856</v>
      </c>
      <c r="U44" s="10">
        <v>0.2748</v>
      </c>
      <c r="V44" s="10">
        <v>0.228</v>
      </c>
      <c r="W44" s="10">
        <v>0.1896</v>
      </c>
      <c r="X44" s="10">
        <v>0.1704</v>
      </c>
      <c r="Y44" s="10">
        <v>0.15719999999999998</v>
      </c>
      <c r="Z44" s="10">
        <v>0.14759999999999998</v>
      </c>
      <c r="AA44" s="10">
        <v>0.1512</v>
      </c>
      <c r="AB44" s="10">
        <v>0.14759999999999998</v>
      </c>
      <c r="AC44" s="19"/>
      <c r="AD44" s="38">
        <f>SUM(E44:AB44)</f>
        <v>4.9308</v>
      </c>
    </row>
    <row r="45" spans="1:30" ht="12.75">
      <c r="A45" s="43"/>
      <c r="B45" s="43"/>
      <c r="C45" s="7" t="s">
        <v>1</v>
      </c>
      <c r="D45" s="7" t="s">
        <v>76</v>
      </c>
      <c r="E45" s="10">
        <v>0.072</v>
      </c>
      <c r="F45" s="10">
        <v>0.0732</v>
      </c>
      <c r="G45" s="10">
        <v>0.07440000000000001</v>
      </c>
      <c r="H45" s="10">
        <v>0.0696</v>
      </c>
      <c r="I45" s="10">
        <v>0.0732</v>
      </c>
      <c r="J45" s="10">
        <v>0.0756</v>
      </c>
      <c r="K45" s="10">
        <v>0.07440000000000001</v>
      </c>
      <c r="L45" s="10">
        <v>0.0828</v>
      </c>
      <c r="M45" s="10">
        <v>0.114</v>
      </c>
      <c r="N45" s="10">
        <v>0.1272</v>
      </c>
      <c r="O45" s="10">
        <v>0.1248</v>
      </c>
      <c r="P45" s="10">
        <v>0.1248</v>
      </c>
      <c r="Q45" s="10">
        <v>0.13319999999999999</v>
      </c>
      <c r="R45" s="10">
        <v>0.144</v>
      </c>
      <c r="S45" s="10">
        <v>0.13440000000000002</v>
      </c>
      <c r="T45" s="10">
        <v>0.126</v>
      </c>
      <c r="U45" s="10">
        <v>0.1272</v>
      </c>
      <c r="V45" s="10">
        <v>0.102</v>
      </c>
      <c r="W45" s="10">
        <v>0.096</v>
      </c>
      <c r="X45" s="10">
        <v>0.0792</v>
      </c>
      <c r="Y45" s="10">
        <v>0.078</v>
      </c>
      <c r="Z45" s="10">
        <v>0.0768</v>
      </c>
      <c r="AA45" s="10">
        <v>0.0768</v>
      </c>
      <c r="AB45" s="10">
        <v>0.0768</v>
      </c>
      <c r="AC45" s="19"/>
      <c r="AD45" s="38">
        <f>SUM(E45:AB45)</f>
        <v>2.3364</v>
      </c>
    </row>
    <row r="46" spans="1:30" ht="12.75">
      <c r="A46" s="43"/>
      <c r="B46" s="43"/>
      <c r="C46" s="7" t="s">
        <v>34</v>
      </c>
      <c r="D46" s="7" t="s">
        <v>35</v>
      </c>
      <c r="E46" s="10">
        <f>IF(OR(E17=0,E44=0),0,ABS(1000*E44/(SQRT(3)*E17*COS(ATAN(E45/E44)))))</f>
        <v>15.288092156081909</v>
      </c>
      <c r="F46" s="10">
        <f aca="true" t="shared" si="15" ref="F46:AB46">IF(OR(F17=0,F44=0),0,ABS(1000*F44/(SQRT(3)*F17*COS(ATAN(F45/F44)))))</f>
        <v>15.517288026876498</v>
      </c>
      <c r="G46" s="10">
        <f t="shared" si="15"/>
        <v>14.762991497759003</v>
      </c>
      <c r="H46" s="10">
        <f t="shared" si="15"/>
        <v>14.856062645568727</v>
      </c>
      <c r="I46" s="10">
        <f t="shared" si="15"/>
        <v>15.13830468099501</v>
      </c>
      <c r="J46" s="10">
        <f t="shared" si="15"/>
        <v>14.795876878525446</v>
      </c>
      <c r="K46" s="10">
        <f t="shared" si="15"/>
        <v>16.407051431179983</v>
      </c>
      <c r="L46" s="10">
        <f t="shared" si="15"/>
        <v>19.92714857407403</v>
      </c>
      <c r="M46" s="10">
        <f t="shared" si="15"/>
        <v>26.24690040875714</v>
      </c>
      <c r="N46" s="10">
        <f t="shared" si="15"/>
        <v>30.001082044198252</v>
      </c>
      <c r="O46" s="10">
        <f t="shared" si="15"/>
        <v>29.436212619066694</v>
      </c>
      <c r="P46" s="10">
        <f t="shared" si="15"/>
        <v>28.546233189984857</v>
      </c>
      <c r="Q46" s="10">
        <f t="shared" si="15"/>
        <v>30.655615413423895</v>
      </c>
      <c r="R46" s="10">
        <f t="shared" si="15"/>
        <v>31.138045525750933</v>
      </c>
      <c r="S46" s="10">
        <f t="shared" si="15"/>
        <v>30.5429312809551</v>
      </c>
      <c r="T46" s="10">
        <f t="shared" si="15"/>
        <v>29.691135497141005</v>
      </c>
      <c r="U46" s="10">
        <f t="shared" si="15"/>
        <v>28.94509486479052</v>
      </c>
      <c r="V46" s="10">
        <f t="shared" si="15"/>
        <v>23.836063280476505</v>
      </c>
      <c r="W46" s="10">
        <f t="shared" si="15"/>
        <v>20.213785377204005</v>
      </c>
      <c r="X46" s="10">
        <f t="shared" si="15"/>
        <v>17.814086589673124</v>
      </c>
      <c r="Y46" s="10">
        <f t="shared" si="15"/>
        <v>16.58227792063979</v>
      </c>
      <c r="Z46" s="10">
        <f t="shared" si="15"/>
        <v>15.722173431781117</v>
      </c>
      <c r="AA46" s="10">
        <f t="shared" si="15"/>
        <v>16.077336613581526</v>
      </c>
      <c r="AB46" s="10">
        <f t="shared" si="15"/>
        <v>15.747947486587316</v>
      </c>
      <c r="AC46" s="19"/>
      <c r="AD46" s="38"/>
    </row>
    <row r="47" spans="1:30" ht="12.75">
      <c r="A47" s="43"/>
      <c r="B47" s="43"/>
      <c r="C47" s="7" t="s">
        <v>69</v>
      </c>
      <c r="D47" s="7"/>
      <c r="E47" s="10">
        <f aca="true" t="shared" si="16" ref="E47:AB47">E45/E44</f>
        <v>0.5</v>
      </c>
      <c r="F47" s="10">
        <f t="shared" si="16"/>
        <v>0.4959349593495936</v>
      </c>
      <c r="G47" s="10">
        <f t="shared" si="16"/>
        <v>0.543859649122807</v>
      </c>
      <c r="H47" s="10">
        <f t="shared" si="16"/>
        <v>0.4957264957264957</v>
      </c>
      <c r="I47" s="10">
        <f t="shared" si="16"/>
        <v>0.5126050420168067</v>
      </c>
      <c r="J47" s="10">
        <f t="shared" si="16"/>
        <v>0.5478260869565217</v>
      </c>
      <c r="K47" s="10">
        <f t="shared" si="16"/>
        <v>0.4732824427480917</v>
      </c>
      <c r="L47" s="10">
        <f t="shared" si="16"/>
        <v>0.4285714285714286</v>
      </c>
      <c r="M47" s="10">
        <f t="shared" si="16"/>
        <v>0.45454545454545453</v>
      </c>
      <c r="N47" s="10">
        <f t="shared" si="16"/>
        <v>0.43983402489626555</v>
      </c>
      <c r="O47" s="10">
        <f t="shared" si="16"/>
        <v>0.4406779661016949</v>
      </c>
      <c r="P47" s="10">
        <f t="shared" si="16"/>
        <v>0.4581497797356828</v>
      </c>
      <c r="Q47" s="10">
        <f t="shared" si="16"/>
        <v>0.44939271255060725</v>
      </c>
      <c r="R47" s="10">
        <f t="shared" si="16"/>
        <v>0.4897959183673469</v>
      </c>
      <c r="S47" s="10">
        <f t="shared" si="16"/>
        <v>0.459016393442623</v>
      </c>
      <c r="T47" s="10">
        <f t="shared" si="16"/>
        <v>0.4411764705882353</v>
      </c>
      <c r="U47" s="10">
        <f t="shared" si="16"/>
        <v>0.462882096069869</v>
      </c>
      <c r="V47" s="10">
        <f t="shared" si="16"/>
        <v>0.4473684210526315</v>
      </c>
      <c r="W47" s="10">
        <f t="shared" si="16"/>
        <v>0.5063291139240507</v>
      </c>
      <c r="X47" s="10">
        <f t="shared" si="16"/>
        <v>0.46478873239436624</v>
      </c>
      <c r="Y47" s="10">
        <f t="shared" si="16"/>
        <v>0.4961832061068703</v>
      </c>
      <c r="Z47" s="10">
        <f t="shared" si="16"/>
        <v>0.5203252032520326</v>
      </c>
      <c r="AA47" s="10">
        <f t="shared" si="16"/>
        <v>0.5079365079365079</v>
      </c>
      <c r="AB47" s="10">
        <f t="shared" si="16"/>
        <v>0.5203252032520326</v>
      </c>
      <c r="AC47" s="19"/>
      <c r="AD47" s="38"/>
    </row>
    <row r="48" spans="1:30" ht="12.75">
      <c r="A48" s="44"/>
      <c r="B48" s="44"/>
      <c r="C48" s="7" t="s">
        <v>70</v>
      </c>
      <c r="D48" s="7"/>
      <c r="E48" s="10">
        <f aca="true" t="shared" si="17" ref="E48:AB48">COS(ATAN(E47))</f>
        <v>0.8944271909999159</v>
      </c>
      <c r="F48" s="10">
        <f t="shared" si="17"/>
        <v>0.8958791600969526</v>
      </c>
      <c r="G48" s="10">
        <f t="shared" si="17"/>
        <v>0.8784839023828742</v>
      </c>
      <c r="H48" s="10">
        <f t="shared" si="17"/>
        <v>0.8959534904282123</v>
      </c>
      <c r="I48" s="10">
        <f t="shared" si="17"/>
        <v>0.8898953063088841</v>
      </c>
      <c r="J48" s="10">
        <f t="shared" si="17"/>
        <v>0.8770197613181064</v>
      </c>
      <c r="K48" s="10">
        <f t="shared" si="17"/>
        <v>0.9038782845850661</v>
      </c>
      <c r="L48" s="10">
        <f t="shared" si="17"/>
        <v>0.9191450300180579</v>
      </c>
      <c r="M48" s="10">
        <f t="shared" si="17"/>
        <v>0.9103664774626048</v>
      </c>
      <c r="N48" s="10">
        <f t="shared" si="17"/>
        <v>0.9153710294978977</v>
      </c>
      <c r="O48" s="10">
        <f t="shared" si="17"/>
        <v>0.9150861860659874</v>
      </c>
      <c r="P48" s="10">
        <f t="shared" si="17"/>
        <v>0.9091280185486493</v>
      </c>
      <c r="Q48" s="10">
        <f t="shared" si="17"/>
        <v>0.9121286785896721</v>
      </c>
      <c r="R48" s="10">
        <f t="shared" si="17"/>
        <v>0.898062707987213</v>
      </c>
      <c r="S48" s="10">
        <f t="shared" si="17"/>
        <v>0.9088295457203461</v>
      </c>
      <c r="T48" s="10">
        <f t="shared" si="17"/>
        <v>0.914917801572932</v>
      </c>
      <c r="U48" s="10">
        <f t="shared" si="17"/>
        <v>0.9074948835017347</v>
      </c>
      <c r="V48" s="10">
        <f t="shared" si="17"/>
        <v>0.9128182518949205</v>
      </c>
      <c r="W48" s="10">
        <f t="shared" si="17"/>
        <v>0.8921571581552187</v>
      </c>
      <c r="X48" s="10">
        <f t="shared" si="17"/>
        <v>0.9068346612107668</v>
      </c>
      <c r="Y48" s="10">
        <f t="shared" si="17"/>
        <v>0.895790627967078</v>
      </c>
      <c r="Z48" s="10">
        <f t="shared" si="17"/>
        <v>0.8870986885487812</v>
      </c>
      <c r="AA48" s="10">
        <f t="shared" si="17"/>
        <v>0.8915788680925771</v>
      </c>
      <c r="AB48" s="10">
        <f t="shared" si="17"/>
        <v>0.8870986885487812</v>
      </c>
      <c r="AC48" s="19"/>
      <c r="AD48" s="38"/>
    </row>
    <row r="49" spans="1:30" ht="12.75">
      <c r="A49" s="42" t="s">
        <v>89</v>
      </c>
      <c r="B49" s="45" t="s">
        <v>81</v>
      </c>
      <c r="C49" s="7" t="s">
        <v>0</v>
      </c>
      <c r="D49" s="7" t="s">
        <v>4</v>
      </c>
      <c r="E49" s="10">
        <v>0.3792</v>
      </c>
      <c r="F49" s="10">
        <v>0.3492</v>
      </c>
      <c r="G49" s="10">
        <v>0.3528</v>
      </c>
      <c r="H49" s="10">
        <v>0.348</v>
      </c>
      <c r="I49" s="10">
        <v>0.3504</v>
      </c>
      <c r="J49" s="10">
        <v>0.348</v>
      </c>
      <c r="K49" s="10">
        <v>0.3504</v>
      </c>
      <c r="L49" s="10">
        <v>0.38160000000000005</v>
      </c>
      <c r="M49" s="10">
        <v>0.378</v>
      </c>
      <c r="N49" s="10">
        <v>0.36719999999999997</v>
      </c>
      <c r="O49" s="10">
        <v>0.36119999999999997</v>
      </c>
      <c r="P49" s="10">
        <v>0.35760000000000003</v>
      </c>
      <c r="Q49" s="10">
        <v>0.354</v>
      </c>
      <c r="R49" s="10">
        <v>0.3492</v>
      </c>
      <c r="S49" s="10">
        <v>0.36</v>
      </c>
      <c r="T49" s="10">
        <v>0.36360000000000003</v>
      </c>
      <c r="U49" s="10">
        <v>0.3624</v>
      </c>
      <c r="V49" s="10">
        <v>0.3552</v>
      </c>
      <c r="W49" s="10">
        <v>0.3552</v>
      </c>
      <c r="X49" s="10">
        <v>0.36</v>
      </c>
      <c r="Y49" s="10">
        <v>0.36719999999999997</v>
      </c>
      <c r="Z49" s="10">
        <v>0.372</v>
      </c>
      <c r="AA49" s="10">
        <v>0.37439999999999996</v>
      </c>
      <c r="AB49" s="10">
        <v>0.3732</v>
      </c>
      <c r="AC49" s="19"/>
      <c r="AD49" s="38">
        <f>SUM(E49:AB49)</f>
        <v>8.67</v>
      </c>
    </row>
    <row r="50" spans="1:30" ht="12.75">
      <c r="A50" s="43"/>
      <c r="B50" s="43"/>
      <c r="C50" s="7" t="s">
        <v>1</v>
      </c>
      <c r="D50" s="7" t="s">
        <v>76</v>
      </c>
      <c r="E50" s="10">
        <v>0.2484</v>
      </c>
      <c r="F50" s="10">
        <v>0.2268</v>
      </c>
      <c r="G50" s="10">
        <v>0.2364</v>
      </c>
      <c r="H50" s="10">
        <v>0.2316</v>
      </c>
      <c r="I50" s="10">
        <v>0.2268</v>
      </c>
      <c r="J50" s="10">
        <v>0.228</v>
      </c>
      <c r="K50" s="10">
        <v>0.2268</v>
      </c>
      <c r="L50" s="10">
        <v>0.2508</v>
      </c>
      <c r="M50" s="10">
        <v>0.2424</v>
      </c>
      <c r="N50" s="10">
        <v>0.2412</v>
      </c>
      <c r="O50" s="10">
        <v>0.246</v>
      </c>
      <c r="P50" s="10">
        <v>0.2316</v>
      </c>
      <c r="Q50" s="10">
        <v>0.24</v>
      </c>
      <c r="R50" s="10">
        <v>0.2328</v>
      </c>
      <c r="S50" s="10">
        <v>0.2352</v>
      </c>
      <c r="T50" s="10">
        <v>0.24</v>
      </c>
      <c r="U50" s="10">
        <v>0.2292</v>
      </c>
      <c r="V50" s="10">
        <v>0.222</v>
      </c>
      <c r="W50" s="10">
        <v>0.22319999999999998</v>
      </c>
      <c r="X50" s="10">
        <v>0.22440000000000002</v>
      </c>
      <c r="Y50" s="10">
        <v>0.2328</v>
      </c>
      <c r="Z50" s="10">
        <v>0.2352</v>
      </c>
      <c r="AA50" s="10">
        <v>0.2352</v>
      </c>
      <c r="AB50" s="10">
        <v>0.2364</v>
      </c>
      <c r="AC50" s="19"/>
      <c r="AD50" s="38">
        <f>SUM(E50:AB50)</f>
        <v>5.6232</v>
      </c>
    </row>
    <row r="51" spans="1:30" ht="12.75">
      <c r="A51" s="43"/>
      <c r="B51" s="43"/>
      <c r="C51" s="7" t="s">
        <v>34</v>
      </c>
      <c r="D51" s="7" t="s">
        <v>35</v>
      </c>
      <c r="E51" s="10">
        <f>IF(OR(E18=0,E49=0),0,ABS(1000*E49/(SQRT(3)*E18*COS(ATAN(E50/E49)))))</f>
        <v>43.33145528233762</v>
      </c>
      <c r="F51" s="10">
        <f aca="true" t="shared" si="18" ref="F51:AB51">IF(OR(F18=0,F49=0),0,ABS(1000*F49/(SQRT(3)*F18*COS(ATAN(F50/F49)))))</f>
        <v>39.47482165644543</v>
      </c>
      <c r="G51" s="10">
        <f t="shared" si="18"/>
        <v>40.46021563758154</v>
      </c>
      <c r="H51" s="10">
        <f t="shared" si="18"/>
        <v>39.82594552959674</v>
      </c>
      <c r="I51" s="10">
        <f t="shared" si="18"/>
        <v>39.63535969594759</v>
      </c>
      <c r="J51" s="10">
        <f t="shared" si="18"/>
        <v>39.37703553049818</v>
      </c>
      <c r="K51" s="10">
        <f t="shared" si="18"/>
        <v>39.63535969594759</v>
      </c>
      <c r="L51" s="10">
        <f t="shared" si="18"/>
        <v>43.505060155399434</v>
      </c>
      <c r="M51" s="10">
        <f t="shared" si="18"/>
        <v>43.06585968919742</v>
      </c>
      <c r="N51" s="10">
        <f t="shared" si="18"/>
        <v>41.92543655970615</v>
      </c>
      <c r="O51" s="10">
        <f t="shared" si="18"/>
        <v>41.84250168572364</v>
      </c>
      <c r="P51" s="10">
        <f t="shared" si="18"/>
        <v>40.86022186859576</v>
      </c>
      <c r="Q51" s="10">
        <f t="shared" si="18"/>
        <v>40.54599176604316</v>
      </c>
      <c r="R51" s="10">
        <f t="shared" si="18"/>
        <v>40.11687455924799</v>
      </c>
      <c r="S51" s="10">
        <f t="shared" si="18"/>
        <v>41.03692523783781</v>
      </c>
      <c r="T51" s="10">
        <f t="shared" si="18"/>
        <v>41.644361967083306</v>
      </c>
      <c r="U51" s="10">
        <f t="shared" si="18"/>
        <v>41.19230429993435</v>
      </c>
      <c r="V51" s="10">
        <f t="shared" si="18"/>
        <v>40.30566544130821</v>
      </c>
      <c r="W51" s="10">
        <f t="shared" si="18"/>
        <v>40.16615244599766</v>
      </c>
      <c r="X51" s="10">
        <f t="shared" si="18"/>
        <v>40.482413011918354</v>
      </c>
      <c r="Y51" s="10">
        <f t="shared" si="18"/>
        <v>41.35404334469708</v>
      </c>
      <c r="Z51" s="10">
        <f t="shared" si="18"/>
        <v>41.93097556413737</v>
      </c>
      <c r="AA51" s="10">
        <f t="shared" si="18"/>
        <v>42.19404470594103</v>
      </c>
      <c r="AB51" s="10">
        <f t="shared" si="18"/>
        <v>42.08871956175748</v>
      </c>
      <c r="AC51" s="19"/>
      <c r="AD51" s="38"/>
    </row>
    <row r="52" spans="1:30" s="8" customFormat="1" ht="12.75">
      <c r="A52" s="43"/>
      <c r="B52" s="43"/>
      <c r="C52" s="7" t="s">
        <v>69</v>
      </c>
      <c r="D52" s="7"/>
      <c r="E52" s="10">
        <f aca="true" t="shared" si="19" ref="E52:AB52">E50/E49</f>
        <v>0.6550632911392406</v>
      </c>
      <c r="F52" s="10">
        <f t="shared" si="19"/>
        <v>0.6494845360824743</v>
      </c>
      <c r="G52" s="10">
        <f t="shared" si="19"/>
        <v>0.6700680272108843</v>
      </c>
      <c r="H52" s="10">
        <f t="shared" si="19"/>
        <v>0.6655172413793103</v>
      </c>
      <c r="I52" s="10">
        <f t="shared" si="19"/>
        <v>0.6472602739726028</v>
      </c>
      <c r="J52" s="10">
        <f t="shared" si="19"/>
        <v>0.6551724137931035</v>
      </c>
      <c r="K52" s="10">
        <f t="shared" si="19"/>
        <v>0.6472602739726028</v>
      </c>
      <c r="L52" s="10">
        <f t="shared" si="19"/>
        <v>0.6572327044025157</v>
      </c>
      <c r="M52" s="10">
        <f t="shared" si="19"/>
        <v>0.6412698412698413</v>
      </c>
      <c r="N52" s="10">
        <f t="shared" si="19"/>
        <v>0.6568627450980392</v>
      </c>
      <c r="O52" s="10">
        <f t="shared" si="19"/>
        <v>0.6810631229235881</v>
      </c>
      <c r="P52" s="10">
        <f t="shared" si="19"/>
        <v>0.6476510067114093</v>
      </c>
      <c r="Q52" s="10">
        <f t="shared" si="19"/>
        <v>0.6779661016949152</v>
      </c>
      <c r="R52" s="10">
        <f t="shared" si="19"/>
        <v>0.6666666666666666</v>
      </c>
      <c r="S52" s="10">
        <f t="shared" si="19"/>
        <v>0.6533333333333333</v>
      </c>
      <c r="T52" s="10">
        <f t="shared" si="19"/>
        <v>0.66006600660066</v>
      </c>
      <c r="U52" s="10">
        <f t="shared" si="19"/>
        <v>0.6324503311258278</v>
      </c>
      <c r="V52" s="10">
        <f t="shared" si="19"/>
        <v>0.625</v>
      </c>
      <c r="W52" s="10">
        <f t="shared" si="19"/>
        <v>0.6283783783783783</v>
      </c>
      <c r="X52" s="10">
        <f t="shared" si="19"/>
        <v>0.6233333333333334</v>
      </c>
      <c r="Y52" s="10">
        <f t="shared" si="19"/>
        <v>0.6339869281045752</v>
      </c>
      <c r="Z52" s="10">
        <f t="shared" si="19"/>
        <v>0.632258064516129</v>
      </c>
      <c r="AA52" s="10">
        <f t="shared" si="19"/>
        <v>0.6282051282051283</v>
      </c>
      <c r="AB52" s="10">
        <f t="shared" si="19"/>
        <v>0.6334405144694534</v>
      </c>
      <c r="AC52" s="20"/>
      <c r="AD52" s="38"/>
    </row>
    <row r="53" spans="1:30" s="8" customFormat="1" ht="12.75">
      <c r="A53" s="44"/>
      <c r="B53" s="44"/>
      <c r="C53" s="7" t="s">
        <v>70</v>
      </c>
      <c r="D53" s="7"/>
      <c r="E53" s="10">
        <f aca="true" t="shared" si="20" ref="E53:AB53">COS(ATAN(E52))</f>
        <v>0.8365029707893741</v>
      </c>
      <c r="F53" s="10">
        <f t="shared" si="20"/>
        <v>0.8386410923310105</v>
      </c>
      <c r="G53" s="10">
        <f t="shared" si="20"/>
        <v>0.8307438442407515</v>
      </c>
      <c r="H53" s="10">
        <f t="shared" si="20"/>
        <v>0.8324916707632879</v>
      </c>
      <c r="I53" s="10">
        <f t="shared" si="20"/>
        <v>0.8394930151848299</v>
      </c>
      <c r="J53" s="10">
        <f t="shared" si="20"/>
        <v>0.8364611295797533</v>
      </c>
      <c r="K53" s="10">
        <f t="shared" si="20"/>
        <v>0.8394930151848299</v>
      </c>
      <c r="L53" s="10">
        <f t="shared" si="20"/>
        <v>0.8356710187547588</v>
      </c>
      <c r="M53" s="10">
        <f t="shared" si="20"/>
        <v>0.8417857315878325</v>
      </c>
      <c r="N53" s="10">
        <f t="shared" si="20"/>
        <v>0.835812913886478</v>
      </c>
      <c r="O53" s="10">
        <f t="shared" si="20"/>
        <v>0.8265177025779542</v>
      </c>
      <c r="P53" s="10">
        <f t="shared" si="20"/>
        <v>0.8393433830212921</v>
      </c>
      <c r="Q53" s="10">
        <f t="shared" si="20"/>
        <v>0.8277084982047688</v>
      </c>
      <c r="R53" s="10">
        <f t="shared" si="20"/>
        <v>0.8320502943378437</v>
      </c>
      <c r="S53" s="10">
        <f t="shared" si="20"/>
        <v>0.8371662000158873</v>
      </c>
      <c r="T53" s="10">
        <f t="shared" si="20"/>
        <v>0.8345840796010737</v>
      </c>
      <c r="U53" s="10">
        <f t="shared" si="20"/>
        <v>0.8451562404431938</v>
      </c>
      <c r="V53" s="10">
        <f t="shared" si="20"/>
        <v>0.847998304005088</v>
      </c>
      <c r="W53" s="10">
        <f t="shared" si="20"/>
        <v>0.8467101878710472</v>
      </c>
      <c r="X53" s="10">
        <f t="shared" si="20"/>
        <v>0.848633374487396</v>
      </c>
      <c r="Y53" s="10">
        <f t="shared" si="20"/>
        <v>0.844569464636281</v>
      </c>
      <c r="Z53" s="10">
        <f t="shared" si="20"/>
        <v>0.8452296464940041</v>
      </c>
      <c r="AA53" s="10">
        <f t="shared" si="20"/>
        <v>0.8467762709445554</v>
      </c>
      <c r="AB53" s="10">
        <f t="shared" si="20"/>
        <v>0.8447781450569274</v>
      </c>
      <c r="AC53" s="20"/>
      <c r="AD53" s="38"/>
    </row>
    <row r="54" spans="1:30" ht="12.75">
      <c r="A54" s="21" t="s">
        <v>106</v>
      </c>
      <c r="B54" s="21"/>
      <c r="C54" s="7"/>
      <c r="D54" s="7">
        <v>3</v>
      </c>
      <c r="E54" s="10"/>
      <c r="F54" s="10"/>
      <c r="G54" s="10"/>
      <c r="H54" s="10"/>
      <c r="I54" s="10"/>
      <c r="J54" s="10"/>
      <c r="K54" s="10"/>
      <c r="L54" s="22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9"/>
      <c r="AD54" s="37"/>
    </row>
    <row r="55" spans="1:30" ht="12.75">
      <c r="A55" s="21" t="s">
        <v>101</v>
      </c>
      <c r="B55" s="21"/>
      <c r="C55" s="7"/>
      <c r="D55" s="7">
        <v>3</v>
      </c>
      <c r="E55" s="10"/>
      <c r="F55" s="10"/>
      <c r="G55" s="10"/>
      <c r="H55" s="10"/>
      <c r="I55" s="10"/>
      <c r="J55" s="10"/>
      <c r="K55" s="10"/>
      <c r="L55" s="22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9"/>
      <c r="AD55" s="37"/>
    </row>
    <row r="56" spans="1:30" ht="12.75">
      <c r="A56" s="21" t="s">
        <v>102</v>
      </c>
      <c r="B56" s="21"/>
      <c r="C56" s="7"/>
      <c r="D56" s="7">
        <v>1</v>
      </c>
      <c r="E56" s="10"/>
      <c r="F56" s="10"/>
      <c r="G56" s="10"/>
      <c r="H56" s="10"/>
      <c r="I56" s="10"/>
      <c r="J56" s="10"/>
      <c r="K56" s="10"/>
      <c r="L56" s="22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9"/>
      <c r="AD56" s="37"/>
    </row>
    <row r="57" spans="1:30" ht="12.75">
      <c r="A57" s="21" t="s">
        <v>103</v>
      </c>
      <c r="B57" s="21"/>
      <c r="C57" s="7"/>
      <c r="D57" s="7">
        <v>5</v>
      </c>
      <c r="E57" s="10"/>
      <c r="F57" s="10"/>
      <c r="G57" s="10"/>
      <c r="H57" s="10"/>
      <c r="I57" s="10"/>
      <c r="J57" s="10"/>
      <c r="K57" s="10"/>
      <c r="L57" s="2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9"/>
      <c r="AD57" s="37"/>
    </row>
    <row r="58" spans="1:30" ht="12.75">
      <c r="A58" s="21" t="s">
        <v>104</v>
      </c>
      <c r="B58" s="21"/>
      <c r="C58" s="7"/>
      <c r="D58" s="7">
        <v>3</v>
      </c>
      <c r="E58" s="10"/>
      <c r="F58" s="10"/>
      <c r="G58" s="10"/>
      <c r="H58" s="10"/>
      <c r="I58" s="10"/>
      <c r="J58" s="10"/>
      <c r="K58" s="10"/>
      <c r="L58" s="22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9"/>
      <c r="AD58" s="37"/>
    </row>
    <row r="59" spans="1:30" ht="12.75">
      <c r="A59" s="21" t="s">
        <v>105</v>
      </c>
      <c r="B59" s="21"/>
      <c r="C59" s="7"/>
      <c r="D59" s="7">
        <v>3</v>
      </c>
      <c r="E59" s="10"/>
      <c r="F59" s="10"/>
      <c r="G59" s="10"/>
      <c r="H59" s="10"/>
      <c r="I59" s="10"/>
      <c r="J59" s="10"/>
      <c r="K59" s="10"/>
      <c r="L59" s="22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9"/>
      <c r="AD59" s="37"/>
    </row>
    <row r="60" spans="1:29" ht="12.75">
      <c r="A60" s="11"/>
      <c r="B60" s="11"/>
      <c r="C60" s="12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12.75">
      <c r="A61" s="11"/>
      <c r="B61" s="11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ht="12.75">
      <c r="A62" s="11"/>
      <c r="B62" s="11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ht="12.75">
      <c r="A63" s="11"/>
      <c r="B63" s="11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ht="12.75">
      <c r="A64" s="11"/>
      <c r="B64" s="11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2.75">
      <c r="A65" s="11"/>
      <c r="B65" s="11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s="5" customFormat="1" ht="20.25">
      <c r="A66" s="23" t="s">
        <v>72</v>
      </c>
      <c r="B66" s="24"/>
      <c r="C66" s="25"/>
      <c r="D66" s="25"/>
      <c r="E66" s="39" t="s">
        <v>99</v>
      </c>
      <c r="F66" s="40"/>
      <c r="G66" s="40"/>
      <c r="H66" s="41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20.25">
      <c r="A67" s="24"/>
      <c r="B67" s="24"/>
      <c r="C67" s="25"/>
      <c r="D67" s="25"/>
      <c r="E67" s="26"/>
      <c r="F67" s="27" t="s">
        <v>73</v>
      </c>
      <c r="G67" s="26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2.75">
      <c r="A68" s="1" t="s">
        <v>100</v>
      </c>
      <c r="B68" s="13"/>
      <c r="C68" s="12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2.75">
      <c r="A69" s="13"/>
      <c r="B69" s="13"/>
      <c r="C69" s="12"/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ht="12.75">
      <c r="A70" s="11"/>
      <c r="B70" s="11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ht="12.75">
      <c r="A71" s="11"/>
      <c r="B71" s="11"/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ht="12.75">
      <c r="A72" s="11"/>
      <c r="B72" s="11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ht="12.75">
      <c r="A73" s="11"/>
      <c r="B73" s="11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ht="12.75">
      <c r="A74" s="11"/>
      <c r="B74" s="11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ht="12.75">
      <c r="A75" s="11"/>
      <c r="B75" s="11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ht="12.75">
      <c r="A76" s="11"/>
      <c r="B76" s="11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2.75">
      <c r="A77" s="11"/>
      <c r="B77" s="11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2.75">
      <c r="A78" s="11"/>
      <c r="B78" s="11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ht="12.75">
      <c r="A79" s="11"/>
      <c r="B79" s="11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ht="12.75">
      <c r="A80" s="11"/>
      <c r="B80" s="11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ht="12.75">
      <c r="A81" s="11"/>
      <c r="B81" s="11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12.75">
      <c r="A82" s="11"/>
      <c r="B82" s="11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12.75">
      <c r="A83" s="11"/>
      <c r="B83" s="11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2.75">
      <c r="A84" s="11"/>
      <c r="B84" s="11"/>
      <c r="C84" s="12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ht="12.75">
      <c r="A85" s="11"/>
      <c r="B85" s="11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</sheetData>
  <sheetProtection/>
  <mergeCells count="25">
    <mergeCell ref="A44:A48"/>
    <mergeCell ref="B44:B48"/>
    <mergeCell ref="A34:A38"/>
    <mergeCell ref="B34:B38"/>
    <mergeCell ref="A39:A43"/>
    <mergeCell ref="B39:B43"/>
    <mergeCell ref="A7:AC7"/>
    <mergeCell ref="A8:AC8"/>
    <mergeCell ref="A6:AC6"/>
    <mergeCell ref="A24:A28"/>
    <mergeCell ref="B24:B28"/>
    <mergeCell ref="A29:A33"/>
    <mergeCell ref="B29:B33"/>
    <mergeCell ref="A19:A23"/>
    <mergeCell ref="B19:B23"/>
    <mergeCell ref="A49:A53"/>
    <mergeCell ref="B49:B53"/>
    <mergeCell ref="B10:B11"/>
    <mergeCell ref="A5:AC5"/>
    <mergeCell ref="C10:C11"/>
    <mergeCell ref="A9:AC9"/>
    <mergeCell ref="A10:A11"/>
    <mergeCell ref="D10:D11"/>
    <mergeCell ref="E10:AB10"/>
    <mergeCell ref="AC10:AC11"/>
  </mergeCells>
  <printOptions horizontalCentered="1"/>
  <pageMargins left="0.4330708661417323" right="0.2362204724409449" top="0.35433070866141736" bottom="0.15748031496062992" header="0.31496062992125984" footer="0.31496062992125984"/>
  <pageSetup fitToHeight="10" fitToWidth="1" horizontalDpi="600" verticalDpi="600" orientation="landscape" paperSize="9" scale="5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5"/>
  <sheetViews>
    <sheetView zoomScale="85" zoomScaleNormal="85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P29" sqref="P29"/>
    </sheetView>
  </sheetViews>
  <sheetFormatPr defaultColWidth="9.00390625" defaultRowHeight="12.75"/>
  <cols>
    <col min="1" max="1" width="27.625" style="1" customWidth="1"/>
    <col min="2" max="2" width="17.375" style="1" customWidth="1"/>
    <col min="3" max="3" width="10.375" style="2" customWidth="1"/>
    <col min="4" max="4" width="12.25390625" style="2" customWidth="1"/>
    <col min="5" max="52" width="7.25390625" style="1" customWidth="1"/>
    <col min="53" max="53" width="17.625" style="13" customWidth="1"/>
    <col min="54" max="16384" width="9.125" style="1" customWidth="1"/>
  </cols>
  <sheetData>
    <row r="1" spans="1:53" ht="15.75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14" t="s">
        <v>74</v>
      </c>
      <c r="AZ1" s="28"/>
      <c r="BA1" s="28"/>
    </row>
    <row r="2" spans="1:53" ht="18">
      <c r="A2" s="51" t="s">
        <v>107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30"/>
      <c r="AZ2" s="31"/>
      <c r="BA2" s="31"/>
    </row>
    <row r="3" spans="1:53" ht="18">
      <c r="A3" s="49" t="s">
        <v>97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</row>
    <row r="4" spans="1:53" s="4" customFormat="1" ht="18.75">
      <c r="A4" s="50" t="s">
        <v>68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s="4" customFormat="1" ht="18">
      <c r="A5" s="49" t="s">
        <v>98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4" ht="19.5" customHeight="1">
      <c r="A6" s="47" t="s">
        <v>2</v>
      </c>
      <c r="B6" s="46" t="s">
        <v>31</v>
      </c>
      <c r="C6" s="46" t="s">
        <v>32</v>
      </c>
      <c r="D6" s="46" t="s">
        <v>33</v>
      </c>
      <c r="E6" s="46" t="s">
        <v>39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7" t="s">
        <v>3</v>
      </c>
      <c r="BB6" s="3"/>
    </row>
    <row r="7" spans="1:53" ht="19.5" customHeight="1">
      <c r="A7" s="47"/>
      <c r="B7" s="46"/>
      <c r="C7" s="46"/>
      <c r="D7" s="46"/>
      <c r="E7" s="55" t="s">
        <v>47</v>
      </c>
      <c r="F7" s="56"/>
      <c r="G7" s="55" t="s">
        <v>48</v>
      </c>
      <c r="H7" s="56"/>
      <c r="I7" s="55" t="s">
        <v>49</v>
      </c>
      <c r="J7" s="56"/>
      <c r="K7" s="55" t="s">
        <v>50</v>
      </c>
      <c r="L7" s="56"/>
      <c r="M7" s="55" t="s">
        <v>51</v>
      </c>
      <c r="N7" s="56"/>
      <c r="O7" s="55" t="s">
        <v>46</v>
      </c>
      <c r="P7" s="56"/>
      <c r="Q7" s="55" t="s">
        <v>45</v>
      </c>
      <c r="R7" s="56"/>
      <c r="S7" s="55" t="s">
        <v>44</v>
      </c>
      <c r="T7" s="56"/>
      <c r="U7" s="55" t="s">
        <v>43</v>
      </c>
      <c r="V7" s="56"/>
      <c r="W7" s="55" t="s">
        <v>42</v>
      </c>
      <c r="X7" s="56"/>
      <c r="Y7" s="55" t="s">
        <v>52</v>
      </c>
      <c r="Z7" s="56"/>
      <c r="AA7" s="55" t="s">
        <v>53</v>
      </c>
      <c r="AB7" s="56"/>
      <c r="AC7" s="55" t="s">
        <v>54</v>
      </c>
      <c r="AD7" s="56"/>
      <c r="AE7" s="55" t="s">
        <v>55</v>
      </c>
      <c r="AF7" s="56"/>
      <c r="AG7" s="55" t="s">
        <v>56</v>
      </c>
      <c r="AH7" s="56"/>
      <c r="AI7" s="55" t="s">
        <v>57</v>
      </c>
      <c r="AJ7" s="56"/>
      <c r="AK7" s="55" t="s">
        <v>58</v>
      </c>
      <c r="AL7" s="56"/>
      <c r="AM7" s="55" t="s">
        <v>59</v>
      </c>
      <c r="AN7" s="56"/>
      <c r="AO7" s="55" t="s">
        <v>60</v>
      </c>
      <c r="AP7" s="56"/>
      <c r="AQ7" s="55" t="s">
        <v>61</v>
      </c>
      <c r="AR7" s="56"/>
      <c r="AS7" s="55" t="s">
        <v>62</v>
      </c>
      <c r="AT7" s="56"/>
      <c r="AU7" s="55" t="s">
        <v>63</v>
      </c>
      <c r="AV7" s="56"/>
      <c r="AW7" s="55" t="s">
        <v>64</v>
      </c>
      <c r="AX7" s="56"/>
      <c r="AY7" s="55" t="s">
        <v>65</v>
      </c>
      <c r="AZ7" s="56"/>
      <c r="BA7" s="47"/>
    </row>
    <row r="8" spans="1:53" ht="19.5" customHeight="1">
      <c r="A8" s="47"/>
      <c r="B8" s="47"/>
      <c r="C8" s="46"/>
      <c r="D8" s="46"/>
      <c r="E8" s="16" t="s">
        <v>40</v>
      </c>
      <c r="F8" s="16" t="s">
        <v>41</v>
      </c>
      <c r="G8" s="16" t="s">
        <v>40</v>
      </c>
      <c r="H8" s="16" t="s">
        <v>41</v>
      </c>
      <c r="I8" s="16" t="s">
        <v>40</v>
      </c>
      <c r="J8" s="16" t="s">
        <v>41</v>
      </c>
      <c r="K8" s="16" t="s">
        <v>40</v>
      </c>
      <c r="L8" s="16" t="s">
        <v>41</v>
      </c>
      <c r="M8" s="16" t="s">
        <v>40</v>
      </c>
      <c r="N8" s="16" t="s">
        <v>41</v>
      </c>
      <c r="O8" s="16" t="s">
        <v>40</v>
      </c>
      <c r="P8" s="16" t="s">
        <v>41</v>
      </c>
      <c r="Q8" s="16" t="s">
        <v>40</v>
      </c>
      <c r="R8" s="16" t="s">
        <v>41</v>
      </c>
      <c r="S8" s="16" t="s">
        <v>40</v>
      </c>
      <c r="T8" s="16" t="s">
        <v>41</v>
      </c>
      <c r="U8" s="16" t="s">
        <v>40</v>
      </c>
      <c r="V8" s="16" t="s">
        <v>41</v>
      </c>
      <c r="W8" s="16" t="s">
        <v>40</v>
      </c>
      <c r="X8" s="16" t="s">
        <v>41</v>
      </c>
      <c r="Y8" s="16" t="s">
        <v>40</v>
      </c>
      <c r="Z8" s="16" t="s">
        <v>41</v>
      </c>
      <c r="AA8" s="16" t="s">
        <v>40</v>
      </c>
      <c r="AB8" s="16" t="s">
        <v>41</v>
      </c>
      <c r="AC8" s="16" t="s">
        <v>40</v>
      </c>
      <c r="AD8" s="16" t="s">
        <v>41</v>
      </c>
      <c r="AE8" s="16" t="s">
        <v>40</v>
      </c>
      <c r="AF8" s="16" t="s">
        <v>41</v>
      </c>
      <c r="AG8" s="16" t="s">
        <v>40</v>
      </c>
      <c r="AH8" s="16" t="s">
        <v>41</v>
      </c>
      <c r="AI8" s="16" t="s">
        <v>40</v>
      </c>
      <c r="AJ8" s="16" t="s">
        <v>41</v>
      </c>
      <c r="AK8" s="16" t="s">
        <v>40</v>
      </c>
      <c r="AL8" s="16" t="s">
        <v>41</v>
      </c>
      <c r="AM8" s="16" t="s">
        <v>40</v>
      </c>
      <c r="AN8" s="16" t="s">
        <v>41</v>
      </c>
      <c r="AO8" s="16" t="s">
        <v>40</v>
      </c>
      <c r="AP8" s="16" t="s">
        <v>41</v>
      </c>
      <c r="AQ8" s="16" t="s">
        <v>40</v>
      </c>
      <c r="AR8" s="16" t="s">
        <v>41</v>
      </c>
      <c r="AS8" s="16" t="s">
        <v>40</v>
      </c>
      <c r="AT8" s="16" t="s">
        <v>41</v>
      </c>
      <c r="AU8" s="16" t="s">
        <v>40</v>
      </c>
      <c r="AV8" s="16" t="s">
        <v>41</v>
      </c>
      <c r="AW8" s="16" t="s">
        <v>40</v>
      </c>
      <c r="AX8" s="16" t="s">
        <v>41</v>
      </c>
      <c r="AY8" s="16" t="s">
        <v>40</v>
      </c>
      <c r="AZ8" s="16" t="s">
        <v>41</v>
      </c>
      <c r="BA8" s="47"/>
    </row>
    <row r="9" spans="1:55" ht="15" customHeight="1">
      <c r="A9" s="58" t="s">
        <v>86</v>
      </c>
      <c r="B9" s="58" t="s">
        <v>87</v>
      </c>
      <c r="C9" s="7" t="s">
        <v>77</v>
      </c>
      <c r="D9" s="7" t="s">
        <v>38</v>
      </c>
      <c r="E9" s="35">
        <v>33.541199999999996</v>
      </c>
      <c r="F9" s="35">
        <v>0</v>
      </c>
      <c r="G9" s="35">
        <v>30.558</v>
      </c>
      <c r="H9" s="35">
        <v>0</v>
      </c>
      <c r="I9" s="35">
        <v>22.9812</v>
      </c>
      <c r="J9" s="35">
        <v>0</v>
      </c>
      <c r="K9" s="35">
        <v>28.261200000000002</v>
      </c>
      <c r="L9" s="35">
        <v>0</v>
      </c>
      <c r="M9" s="35">
        <v>35.8644</v>
      </c>
      <c r="N9" s="35">
        <v>0</v>
      </c>
      <c r="O9" s="35">
        <v>28.551599999999997</v>
      </c>
      <c r="P9" s="35">
        <v>0</v>
      </c>
      <c r="Q9" s="35">
        <v>23.496</v>
      </c>
      <c r="R9" s="35">
        <v>0</v>
      </c>
      <c r="S9" s="35">
        <v>24.4464</v>
      </c>
      <c r="T9" s="35">
        <v>0</v>
      </c>
      <c r="U9" s="35">
        <v>25.5156</v>
      </c>
      <c r="V9" s="35">
        <v>0</v>
      </c>
      <c r="W9" s="35">
        <v>22.6644</v>
      </c>
      <c r="X9" s="35">
        <v>0</v>
      </c>
      <c r="Y9" s="35">
        <v>26.096400000000003</v>
      </c>
      <c r="Z9" s="35">
        <v>0</v>
      </c>
      <c r="AA9" s="35">
        <v>22.902</v>
      </c>
      <c r="AB9" s="35">
        <v>0</v>
      </c>
      <c r="AC9" s="35">
        <v>25.5288</v>
      </c>
      <c r="AD9" s="35">
        <v>0</v>
      </c>
      <c r="AE9" s="35">
        <v>19.232400000000002</v>
      </c>
      <c r="AF9" s="35">
        <v>0</v>
      </c>
      <c r="AG9" s="35">
        <v>28.6176</v>
      </c>
      <c r="AH9" s="35">
        <v>0</v>
      </c>
      <c r="AI9" s="35">
        <v>23.799599999999998</v>
      </c>
      <c r="AJ9" s="35">
        <v>0</v>
      </c>
      <c r="AK9" s="35">
        <v>28.3008</v>
      </c>
      <c r="AL9" s="35">
        <v>0</v>
      </c>
      <c r="AM9" s="35">
        <v>28.4724</v>
      </c>
      <c r="AN9" s="35">
        <v>0</v>
      </c>
      <c r="AO9" s="35">
        <v>28.538400000000003</v>
      </c>
      <c r="AP9" s="35">
        <v>0</v>
      </c>
      <c r="AQ9" s="35">
        <v>26.4924</v>
      </c>
      <c r="AR9" s="35">
        <v>0</v>
      </c>
      <c r="AS9" s="35">
        <v>22.0572</v>
      </c>
      <c r="AT9" s="35">
        <v>0</v>
      </c>
      <c r="AU9" s="35">
        <v>21.9912</v>
      </c>
      <c r="AV9" s="35">
        <v>0</v>
      </c>
      <c r="AW9" s="35">
        <v>23.1</v>
      </c>
      <c r="AX9" s="35">
        <v>0</v>
      </c>
      <c r="AY9" s="35">
        <v>25.383599999999998</v>
      </c>
      <c r="AZ9" s="35">
        <v>0</v>
      </c>
      <c r="BA9" s="19"/>
      <c r="BB9" s="36"/>
      <c r="BC9" s="36"/>
    </row>
    <row r="10" spans="1:55" ht="15" customHeight="1">
      <c r="A10" s="58"/>
      <c r="B10" s="58"/>
      <c r="C10" s="7" t="s">
        <v>78</v>
      </c>
      <c r="D10" s="7" t="s">
        <v>71</v>
      </c>
      <c r="E10" s="35">
        <v>5.4252</v>
      </c>
      <c r="F10" s="35">
        <v>0.5808</v>
      </c>
      <c r="G10" s="35">
        <v>4.857600000000001</v>
      </c>
      <c r="H10" s="35">
        <v>0.462</v>
      </c>
      <c r="I10" s="35">
        <v>4.4483999999999995</v>
      </c>
      <c r="J10" s="35">
        <v>0.5016</v>
      </c>
      <c r="K10" s="35">
        <v>5.2668</v>
      </c>
      <c r="L10" s="35">
        <v>0.7787999999999999</v>
      </c>
      <c r="M10" s="35">
        <v>5.9532</v>
      </c>
      <c r="N10" s="35">
        <v>0.6204</v>
      </c>
      <c r="O10" s="35">
        <v>4.9236</v>
      </c>
      <c r="P10" s="35">
        <v>0.66</v>
      </c>
      <c r="Q10" s="35">
        <v>4.2636</v>
      </c>
      <c r="R10" s="35">
        <v>0.4884</v>
      </c>
      <c r="S10" s="35">
        <v>4.752</v>
      </c>
      <c r="T10" s="35">
        <v>0.7787999999999999</v>
      </c>
      <c r="U10" s="35">
        <v>4.5804</v>
      </c>
      <c r="V10" s="35">
        <v>0.4752</v>
      </c>
      <c r="W10" s="35">
        <v>4.1448</v>
      </c>
      <c r="X10" s="35">
        <v>0.4752</v>
      </c>
      <c r="Y10" s="35">
        <v>4.791600000000001</v>
      </c>
      <c r="Z10" s="35">
        <v>0.5544</v>
      </c>
      <c r="AA10" s="35">
        <v>4.2636</v>
      </c>
      <c r="AB10" s="35">
        <v>0.5147999999999999</v>
      </c>
      <c r="AC10" s="35">
        <v>4.5012</v>
      </c>
      <c r="AD10" s="35">
        <v>0.4752</v>
      </c>
      <c r="AE10" s="35">
        <v>3.6431999999999998</v>
      </c>
      <c r="AF10" s="35">
        <v>0.4224</v>
      </c>
      <c r="AG10" s="35">
        <v>5.2932</v>
      </c>
      <c r="AH10" s="35">
        <v>0.8184</v>
      </c>
      <c r="AI10" s="35">
        <v>4.184399999999999</v>
      </c>
      <c r="AJ10" s="35">
        <v>0.4752</v>
      </c>
      <c r="AK10" s="35">
        <v>4.488</v>
      </c>
      <c r="AL10" s="35">
        <v>0.5147999999999999</v>
      </c>
      <c r="AM10" s="35">
        <v>4.4748</v>
      </c>
      <c r="AN10" s="35">
        <v>0.43560000000000004</v>
      </c>
      <c r="AO10" s="35">
        <v>4.9236</v>
      </c>
      <c r="AP10" s="35">
        <v>0.5016</v>
      </c>
      <c r="AQ10" s="35">
        <v>4.7783999999999995</v>
      </c>
      <c r="AR10" s="35">
        <v>0.4092</v>
      </c>
      <c r="AS10" s="35">
        <v>3.7356</v>
      </c>
      <c r="AT10" s="35">
        <v>0.5016</v>
      </c>
      <c r="AU10" s="35">
        <v>4.131600000000001</v>
      </c>
      <c r="AV10" s="35">
        <v>0.8184</v>
      </c>
      <c r="AW10" s="35">
        <v>4.092</v>
      </c>
      <c r="AX10" s="35">
        <v>0.462</v>
      </c>
      <c r="AY10" s="35">
        <v>4.62</v>
      </c>
      <c r="AZ10" s="35">
        <v>0.6732</v>
      </c>
      <c r="BA10" s="19"/>
      <c r="BB10" s="36"/>
      <c r="BC10" s="36"/>
    </row>
    <row r="11" spans="1:55" ht="15" customHeight="1">
      <c r="A11" s="57" t="s">
        <v>82</v>
      </c>
      <c r="B11" s="58" t="s">
        <v>83</v>
      </c>
      <c r="C11" s="7" t="s">
        <v>77</v>
      </c>
      <c r="D11" s="7" t="s">
        <v>38</v>
      </c>
      <c r="E11" s="35">
        <v>7.9248</v>
      </c>
      <c r="F11" s="35">
        <v>0</v>
      </c>
      <c r="G11" s="35">
        <v>7.8911999999999995</v>
      </c>
      <c r="H11" s="35">
        <v>0</v>
      </c>
      <c r="I11" s="35">
        <v>7.8624</v>
      </c>
      <c r="J11" s="35">
        <v>0</v>
      </c>
      <c r="K11" s="35">
        <v>8.1984</v>
      </c>
      <c r="L11" s="35">
        <v>0</v>
      </c>
      <c r="M11" s="35">
        <v>8.1648</v>
      </c>
      <c r="N11" s="35">
        <v>0</v>
      </c>
      <c r="O11" s="35">
        <v>7.8384</v>
      </c>
      <c r="P11" s="35">
        <v>0</v>
      </c>
      <c r="Q11" s="35">
        <v>7.8864</v>
      </c>
      <c r="R11" s="35">
        <v>0</v>
      </c>
      <c r="S11" s="35">
        <v>8.832</v>
      </c>
      <c r="T11" s="35">
        <v>0</v>
      </c>
      <c r="U11" s="35">
        <v>9.8448</v>
      </c>
      <c r="V11" s="35">
        <v>0</v>
      </c>
      <c r="W11" s="35">
        <v>9.672</v>
      </c>
      <c r="X11" s="35">
        <v>0</v>
      </c>
      <c r="Y11" s="35">
        <v>9.7584</v>
      </c>
      <c r="Z11" s="35">
        <v>0</v>
      </c>
      <c r="AA11" s="35">
        <v>9.6816</v>
      </c>
      <c r="AB11" s="35">
        <v>0</v>
      </c>
      <c r="AC11" s="35">
        <v>9.1392</v>
      </c>
      <c r="AD11" s="35">
        <v>0</v>
      </c>
      <c r="AE11" s="35">
        <v>9.2784</v>
      </c>
      <c r="AF11" s="35">
        <v>0</v>
      </c>
      <c r="AG11" s="35">
        <v>8.884799999999998</v>
      </c>
      <c r="AH11" s="35">
        <v>0</v>
      </c>
      <c r="AI11" s="35">
        <v>9.115200000000002</v>
      </c>
      <c r="AJ11" s="35">
        <v>0</v>
      </c>
      <c r="AK11" s="35">
        <v>9.393600000000001</v>
      </c>
      <c r="AL11" s="35">
        <v>0</v>
      </c>
      <c r="AM11" s="35">
        <v>9.0384</v>
      </c>
      <c r="AN11" s="35">
        <v>0</v>
      </c>
      <c r="AO11" s="35">
        <v>8.491200000000001</v>
      </c>
      <c r="AP11" s="35">
        <v>0</v>
      </c>
      <c r="AQ11" s="35">
        <v>8.4528</v>
      </c>
      <c r="AR11" s="35">
        <v>0</v>
      </c>
      <c r="AS11" s="35">
        <v>8.616</v>
      </c>
      <c r="AT11" s="35">
        <v>0</v>
      </c>
      <c r="AU11" s="35">
        <v>8.6496</v>
      </c>
      <c r="AV11" s="35">
        <v>0</v>
      </c>
      <c r="AW11" s="35">
        <v>8.1456</v>
      </c>
      <c r="AX11" s="35">
        <v>0</v>
      </c>
      <c r="AY11" s="35">
        <v>7.7904</v>
      </c>
      <c r="AZ11" s="35">
        <v>0</v>
      </c>
      <c r="BA11" s="19"/>
      <c r="BB11" s="36"/>
      <c r="BC11" s="36"/>
    </row>
    <row r="12" spans="1:55" ht="15" customHeight="1">
      <c r="A12" s="58"/>
      <c r="B12" s="58"/>
      <c r="C12" s="7" t="s">
        <v>78</v>
      </c>
      <c r="D12" s="7" t="s">
        <v>71</v>
      </c>
      <c r="E12" s="35">
        <v>6.268800000000001</v>
      </c>
      <c r="F12" s="35">
        <v>0</v>
      </c>
      <c r="G12" s="35">
        <v>6.168</v>
      </c>
      <c r="H12" s="35">
        <v>0</v>
      </c>
      <c r="I12" s="35">
        <v>5.856</v>
      </c>
      <c r="J12" s="35">
        <v>0</v>
      </c>
      <c r="K12" s="35">
        <v>6.3216</v>
      </c>
      <c r="L12" s="35">
        <v>0</v>
      </c>
      <c r="M12" s="35">
        <v>6.2592</v>
      </c>
      <c r="N12" s="35">
        <v>0</v>
      </c>
      <c r="O12" s="35">
        <v>5.966399999999999</v>
      </c>
      <c r="P12" s="35">
        <v>0</v>
      </c>
      <c r="Q12" s="35">
        <v>5.5584</v>
      </c>
      <c r="R12" s="35">
        <v>0</v>
      </c>
      <c r="S12" s="35">
        <v>6.2063999999999995</v>
      </c>
      <c r="T12" s="35">
        <v>0</v>
      </c>
      <c r="U12" s="35">
        <v>7.3488</v>
      </c>
      <c r="V12" s="35">
        <v>0</v>
      </c>
      <c r="W12" s="35">
        <v>6.8016000000000005</v>
      </c>
      <c r="X12" s="35">
        <v>0</v>
      </c>
      <c r="Y12" s="35">
        <v>7.152</v>
      </c>
      <c r="Z12" s="35">
        <v>0</v>
      </c>
      <c r="AA12" s="35">
        <v>7.248</v>
      </c>
      <c r="AB12" s="35">
        <v>0</v>
      </c>
      <c r="AC12" s="35">
        <v>7.224</v>
      </c>
      <c r="AD12" s="35">
        <v>0</v>
      </c>
      <c r="AE12" s="35">
        <v>7.3344</v>
      </c>
      <c r="AF12" s="35">
        <v>0</v>
      </c>
      <c r="AG12" s="35">
        <v>6.816</v>
      </c>
      <c r="AH12" s="35">
        <v>0</v>
      </c>
      <c r="AI12" s="35">
        <v>6.6864</v>
      </c>
      <c r="AJ12" s="35">
        <v>0</v>
      </c>
      <c r="AK12" s="35">
        <v>7.166399999999999</v>
      </c>
      <c r="AL12" s="35">
        <v>0</v>
      </c>
      <c r="AM12" s="35">
        <v>7.1616</v>
      </c>
      <c r="AN12" s="35">
        <v>0</v>
      </c>
      <c r="AO12" s="35">
        <v>6.4512</v>
      </c>
      <c r="AP12" s="35">
        <v>0</v>
      </c>
      <c r="AQ12" s="35">
        <v>6.5472</v>
      </c>
      <c r="AR12" s="35">
        <v>0</v>
      </c>
      <c r="AS12" s="35">
        <v>6.715199999999999</v>
      </c>
      <c r="AT12" s="35">
        <v>0</v>
      </c>
      <c r="AU12" s="35">
        <v>6.6</v>
      </c>
      <c r="AV12" s="35">
        <v>0</v>
      </c>
      <c r="AW12" s="35">
        <v>5.894399999999999</v>
      </c>
      <c r="AX12" s="35">
        <v>0</v>
      </c>
      <c r="AY12" s="35">
        <v>4.9728</v>
      </c>
      <c r="AZ12" s="35">
        <v>0</v>
      </c>
      <c r="BA12" s="19"/>
      <c r="BB12" s="36"/>
      <c r="BC12" s="36"/>
    </row>
    <row r="13" spans="1:55" ht="15" customHeight="1">
      <c r="A13" s="57" t="s">
        <v>80</v>
      </c>
      <c r="B13" s="58" t="s">
        <v>81</v>
      </c>
      <c r="C13" s="7" t="s">
        <v>77</v>
      </c>
      <c r="D13" s="7" t="s">
        <v>38</v>
      </c>
      <c r="E13" s="35">
        <v>13.122</v>
      </c>
      <c r="F13" s="35">
        <v>0</v>
      </c>
      <c r="G13" s="35">
        <v>12.9384</v>
      </c>
      <c r="H13" s="35">
        <v>0</v>
      </c>
      <c r="I13" s="35">
        <v>13.060799999999999</v>
      </c>
      <c r="J13" s="35">
        <v>0</v>
      </c>
      <c r="K13" s="35">
        <v>13.273200000000001</v>
      </c>
      <c r="L13" s="35">
        <v>0</v>
      </c>
      <c r="M13" s="35">
        <v>13.4028</v>
      </c>
      <c r="N13" s="35">
        <v>0</v>
      </c>
      <c r="O13" s="35">
        <v>13.0824</v>
      </c>
      <c r="P13" s="35">
        <v>0</v>
      </c>
      <c r="Q13" s="35">
        <v>13.1724</v>
      </c>
      <c r="R13" s="35">
        <v>0</v>
      </c>
      <c r="S13" s="35">
        <v>13.392</v>
      </c>
      <c r="T13" s="35">
        <v>0</v>
      </c>
      <c r="U13" s="35">
        <v>14.3568</v>
      </c>
      <c r="V13" s="35">
        <v>0</v>
      </c>
      <c r="W13" s="35">
        <v>14.263200000000001</v>
      </c>
      <c r="X13" s="35">
        <v>0</v>
      </c>
      <c r="Y13" s="35">
        <v>14.1624</v>
      </c>
      <c r="Z13" s="35">
        <v>0</v>
      </c>
      <c r="AA13" s="35">
        <v>14.418</v>
      </c>
      <c r="AB13" s="35">
        <v>0</v>
      </c>
      <c r="AC13" s="35">
        <v>14.5332</v>
      </c>
      <c r="AD13" s="35">
        <v>0</v>
      </c>
      <c r="AE13" s="35">
        <v>13.9824</v>
      </c>
      <c r="AF13" s="35">
        <v>0</v>
      </c>
      <c r="AG13" s="35">
        <v>13.2156</v>
      </c>
      <c r="AH13" s="35">
        <v>0</v>
      </c>
      <c r="AI13" s="35">
        <v>13.7844</v>
      </c>
      <c r="AJ13" s="35">
        <v>0</v>
      </c>
      <c r="AK13" s="35">
        <v>13.662</v>
      </c>
      <c r="AL13" s="35">
        <v>0</v>
      </c>
      <c r="AM13" s="35">
        <v>14.2524</v>
      </c>
      <c r="AN13" s="35">
        <v>0</v>
      </c>
      <c r="AO13" s="35">
        <v>13.9212</v>
      </c>
      <c r="AP13" s="35">
        <v>0</v>
      </c>
      <c r="AQ13" s="35">
        <v>13.8708</v>
      </c>
      <c r="AR13" s="35">
        <v>0</v>
      </c>
      <c r="AS13" s="35">
        <v>13.2912</v>
      </c>
      <c r="AT13" s="35">
        <v>0</v>
      </c>
      <c r="AU13" s="35">
        <v>13.233600000000001</v>
      </c>
      <c r="AV13" s="35">
        <v>0</v>
      </c>
      <c r="AW13" s="35">
        <v>12.8412</v>
      </c>
      <c r="AX13" s="35">
        <v>0</v>
      </c>
      <c r="AY13" s="35">
        <v>12.618</v>
      </c>
      <c r="AZ13" s="35">
        <v>0</v>
      </c>
      <c r="BA13" s="19"/>
      <c r="BB13" s="36"/>
      <c r="BC13" s="36"/>
    </row>
    <row r="14" spans="1:55" ht="15" customHeight="1">
      <c r="A14" s="58"/>
      <c r="B14" s="58"/>
      <c r="C14" s="7" t="s">
        <v>78</v>
      </c>
      <c r="D14" s="7" t="s">
        <v>71</v>
      </c>
      <c r="E14" s="35">
        <v>3.2328</v>
      </c>
      <c r="F14" s="35">
        <v>0</v>
      </c>
      <c r="G14" s="35">
        <v>3.0348</v>
      </c>
      <c r="H14" s="35">
        <v>0</v>
      </c>
      <c r="I14" s="35">
        <v>3.2508000000000004</v>
      </c>
      <c r="J14" s="35">
        <v>0</v>
      </c>
      <c r="K14" s="35">
        <v>3.5676</v>
      </c>
      <c r="L14" s="35">
        <v>0</v>
      </c>
      <c r="M14" s="35">
        <v>3.5496</v>
      </c>
      <c r="N14" s="35">
        <v>0</v>
      </c>
      <c r="O14" s="35">
        <v>3.3084000000000002</v>
      </c>
      <c r="P14" s="35">
        <v>0</v>
      </c>
      <c r="Q14" s="35">
        <v>3.2616</v>
      </c>
      <c r="R14" s="35">
        <v>0</v>
      </c>
      <c r="S14" s="35">
        <v>3.0348</v>
      </c>
      <c r="T14" s="35">
        <v>0</v>
      </c>
      <c r="U14" s="35">
        <v>3.9888000000000003</v>
      </c>
      <c r="V14" s="35">
        <v>0</v>
      </c>
      <c r="W14" s="35">
        <v>3.7044</v>
      </c>
      <c r="X14" s="35">
        <v>0</v>
      </c>
      <c r="Y14" s="35">
        <v>3.618</v>
      </c>
      <c r="Z14" s="35">
        <v>0</v>
      </c>
      <c r="AA14" s="35">
        <v>3.9168000000000003</v>
      </c>
      <c r="AB14" s="35">
        <v>0</v>
      </c>
      <c r="AC14" s="35">
        <v>3.8268</v>
      </c>
      <c r="AD14" s="35">
        <v>0</v>
      </c>
      <c r="AE14" s="35">
        <v>3.888</v>
      </c>
      <c r="AF14" s="35">
        <v>0</v>
      </c>
      <c r="AG14" s="35">
        <v>3.24</v>
      </c>
      <c r="AH14" s="35">
        <v>0</v>
      </c>
      <c r="AI14" s="35">
        <v>3.6576</v>
      </c>
      <c r="AJ14" s="35">
        <v>0</v>
      </c>
      <c r="AK14" s="35">
        <v>2.9664</v>
      </c>
      <c r="AL14" s="35">
        <v>0</v>
      </c>
      <c r="AM14" s="35">
        <v>3.24</v>
      </c>
      <c r="AN14" s="35">
        <v>0</v>
      </c>
      <c r="AO14" s="35">
        <v>2.7072</v>
      </c>
      <c r="AP14" s="35">
        <v>0</v>
      </c>
      <c r="AQ14" s="35">
        <v>2.4408000000000003</v>
      </c>
      <c r="AR14" s="35">
        <v>0</v>
      </c>
      <c r="AS14" s="35">
        <v>2.7611999999999997</v>
      </c>
      <c r="AT14" s="35">
        <v>0</v>
      </c>
      <c r="AU14" s="35">
        <v>3.0564</v>
      </c>
      <c r="AV14" s="35">
        <v>0</v>
      </c>
      <c r="AW14" s="35">
        <v>2.97</v>
      </c>
      <c r="AX14" s="35">
        <v>0</v>
      </c>
      <c r="AY14" s="35">
        <v>3.5496</v>
      </c>
      <c r="AZ14" s="35">
        <v>0</v>
      </c>
      <c r="BA14" s="19"/>
      <c r="BB14" s="36"/>
      <c r="BC14" s="36"/>
    </row>
    <row r="15" spans="1:55" ht="15" customHeight="1">
      <c r="A15" s="57" t="s">
        <v>82</v>
      </c>
      <c r="B15" s="58" t="s">
        <v>84</v>
      </c>
      <c r="C15" s="7" t="s">
        <v>77</v>
      </c>
      <c r="D15" s="7" t="s">
        <v>38</v>
      </c>
      <c r="E15" s="35">
        <v>7.7951999999999995</v>
      </c>
      <c r="F15" s="35">
        <v>0</v>
      </c>
      <c r="G15" s="35">
        <v>7.6272</v>
      </c>
      <c r="H15" s="35">
        <v>0</v>
      </c>
      <c r="I15" s="35">
        <v>7.9152</v>
      </c>
      <c r="J15" s="35">
        <v>0.0048</v>
      </c>
      <c r="K15" s="35">
        <v>7.5792</v>
      </c>
      <c r="L15" s="35">
        <v>0.0048</v>
      </c>
      <c r="M15" s="35">
        <v>8.2416</v>
      </c>
      <c r="N15" s="35">
        <v>0</v>
      </c>
      <c r="O15" s="35">
        <v>7.656</v>
      </c>
      <c r="P15" s="35">
        <v>0.0048</v>
      </c>
      <c r="Q15" s="35">
        <v>7.2</v>
      </c>
      <c r="R15" s="35">
        <v>0</v>
      </c>
      <c r="S15" s="35">
        <v>6.984</v>
      </c>
      <c r="T15" s="35">
        <v>0</v>
      </c>
      <c r="U15" s="35">
        <v>7.723199999999999</v>
      </c>
      <c r="V15" s="35">
        <v>0.0048</v>
      </c>
      <c r="W15" s="35">
        <v>7.512</v>
      </c>
      <c r="X15" s="35">
        <v>0</v>
      </c>
      <c r="Y15" s="35">
        <v>7.2623999999999995</v>
      </c>
      <c r="Z15" s="35">
        <v>0.0048</v>
      </c>
      <c r="AA15" s="35">
        <v>7.536</v>
      </c>
      <c r="AB15" s="35">
        <v>0.0048</v>
      </c>
      <c r="AC15" s="35">
        <v>7.8528</v>
      </c>
      <c r="AD15" s="35">
        <v>0.0048</v>
      </c>
      <c r="AE15" s="35">
        <v>7.4832</v>
      </c>
      <c r="AF15" s="35">
        <v>0.0048</v>
      </c>
      <c r="AG15" s="35">
        <v>7.5168</v>
      </c>
      <c r="AH15" s="35">
        <v>0.0096</v>
      </c>
      <c r="AI15" s="35">
        <v>6.998399999999999</v>
      </c>
      <c r="AJ15" s="35">
        <v>0</v>
      </c>
      <c r="AK15" s="35">
        <v>7.8144</v>
      </c>
      <c r="AL15" s="35">
        <v>0</v>
      </c>
      <c r="AM15" s="35">
        <v>7.5216</v>
      </c>
      <c r="AN15" s="35">
        <v>0</v>
      </c>
      <c r="AO15" s="35">
        <v>6.8544</v>
      </c>
      <c r="AP15" s="35">
        <v>0</v>
      </c>
      <c r="AQ15" s="35">
        <v>7.5648</v>
      </c>
      <c r="AR15" s="35">
        <v>0</v>
      </c>
      <c r="AS15" s="35">
        <v>7.6176</v>
      </c>
      <c r="AT15" s="35">
        <v>0</v>
      </c>
      <c r="AU15" s="35">
        <v>7.4928</v>
      </c>
      <c r="AV15" s="35">
        <v>0</v>
      </c>
      <c r="AW15" s="35">
        <v>7.7808</v>
      </c>
      <c r="AX15" s="35">
        <v>0.0048</v>
      </c>
      <c r="AY15" s="35">
        <v>6.5856</v>
      </c>
      <c r="AZ15" s="35">
        <v>0</v>
      </c>
      <c r="BA15" s="19"/>
      <c r="BB15" s="36"/>
      <c r="BC15" s="36"/>
    </row>
    <row r="16" spans="1:55" ht="15" customHeight="1">
      <c r="A16" s="58"/>
      <c r="B16" s="58"/>
      <c r="C16" s="7" t="s">
        <v>78</v>
      </c>
      <c r="D16" s="7" t="s">
        <v>71</v>
      </c>
      <c r="E16" s="35">
        <v>0.816</v>
      </c>
      <c r="F16" s="35">
        <v>0.0144</v>
      </c>
      <c r="G16" s="35">
        <v>0.6048</v>
      </c>
      <c r="H16" s="35">
        <v>0.0288</v>
      </c>
      <c r="I16" s="35">
        <v>0.7872</v>
      </c>
      <c r="J16" s="35">
        <v>0.0192</v>
      </c>
      <c r="K16" s="35">
        <v>0.816</v>
      </c>
      <c r="L16" s="35">
        <v>0.0192</v>
      </c>
      <c r="M16" s="35">
        <v>0.8304</v>
      </c>
      <c r="N16" s="35">
        <v>0.024</v>
      </c>
      <c r="O16" s="35">
        <v>0.7392000000000001</v>
      </c>
      <c r="P16" s="35">
        <v>0.0192</v>
      </c>
      <c r="Q16" s="35">
        <v>0.26880000000000004</v>
      </c>
      <c r="R16" s="35">
        <v>0.0816</v>
      </c>
      <c r="S16" s="35">
        <v>0.3984</v>
      </c>
      <c r="T16" s="35">
        <v>0.1824</v>
      </c>
      <c r="U16" s="35">
        <v>0.7343999999999999</v>
      </c>
      <c r="V16" s="35">
        <v>0.0192</v>
      </c>
      <c r="W16" s="35">
        <v>0.36960000000000004</v>
      </c>
      <c r="X16" s="35">
        <v>0.048</v>
      </c>
      <c r="Y16" s="35">
        <v>0.48960000000000004</v>
      </c>
      <c r="Z16" s="35">
        <v>0.0288</v>
      </c>
      <c r="AA16" s="35">
        <v>0.5808</v>
      </c>
      <c r="AB16" s="35">
        <v>0.0336</v>
      </c>
      <c r="AC16" s="35">
        <v>0.8784</v>
      </c>
      <c r="AD16" s="35">
        <v>0.0144</v>
      </c>
      <c r="AE16" s="35">
        <v>0.5568</v>
      </c>
      <c r="AF16" s="35">
        <v>0.0336</v>
      </c>
      <c r="AG16" s="35">
        <v>0.29760000000000003</v>
      </c>
      <c r="AH16" s="35">
        <v>0.12</v>
      </c>
      <c r="AI16" s="35">
        <v>0.3456</v>
      </c>
      <c r="AJ16" s="35">
        <v>0.1152</v>
      </c>
      <c r="AK16" s="35">
        <v>0.4992</v>
      </c>
      <c r="AL16" s="35">
        <v>0.048</v>
      </c>
      <c r="AM16" s="35">
        <v>0.4176</v>
      </c>
      <c r="AN16" s="35">
        <v>0.0672</v>
      </c>
      <c r="AO16" s="35">
        <v>0.456</v>
      </c>
      <c r="AP16" s="35">
        <v>0.0384</v>
      </c>
      <c r="AQ16" s="35">
        <v>0.4704</v>
      </c>
      <c r="AR16" s="35">
        <v>0.0432</v>
      </c>
      <c r="AS16" s="35">
        <v>0.4176</v>
      </c>
      <c r="AT16" s="35">
        <v>0.0624</v>
      </c>
      <c r="AU16" s="35">
        <v>0.576</v>
      </c>
      <c r="AV16" s="35">
        <v>0.024</v>
      </c>
      <c r="AW16" s="35">
        <v>0.2304</v>
      </c>
      <c r="AX16" s="35">
        <v>0.1536</v>
      </c>
      <c r="AY16" s="35">
        <v>0.2544</v>
      </c>
      <c r="AZ16" s="35">
        <v>0.1584</v>
      </c>
      <c r="BA16" s="19"/>
      <c r="BB16" s="36"/>
      <c r="BC16" s="36"/>
    </row>
    <row r="17" spans="1:55" ht="15" customHeight="1">
      <c r="A17" s="57" t="s">
        <v>82</v>
      </c>
      <c r="B17" s="58" t="s">
        <v>85</v>
      </c>
      <c r="C17" s="7" t="s">
        <v>77</v>
      </c>
      <c r="D17" s="7" t="s">
        <v>38</v>
      </c>
      <c r="E17" s="35">
        <v>1.9516</v>
      </c>
      <c r="F17" s="35">
        <v>0.0056</v>
      </c>
      <c r="G17" s="35">
        <v>4.0712</v>
      </c>
      <c r="H17" s="35">
        <v>0.0028</v>
      </c>
      <c r="I17" s="35">
        <v>3.1555999999999997</v>
      </c>
      <c r="J17" s="35">
        <v>0.0056</v>
      </c>
      <c r="K17" s="35">
        <v>2.8504</v>
      </c>
      <c r="L17" s="35">
        <v>0.0056</v>
      </c>
      <c r="M17" s="35">
        <v>4.8748000000000005</v>
      </c>
      <c r="N17" s="35">
        <v>0.0028</v>
      </c>
      <c r="O17" s="35">
        <v>4.429600000000001</v>
      </c>
      <c r="P17" s="35">
        <v>0.0056</v>
      </c>
      <c r="Q17" s="35">
        <v>3.1416</v>
      </c>
      <c r="R17" s="35">
        <v>0.0056</v>
      </c>
      <c r="S17" s="35">
        <v>3.7296</v>
      </c>
      <c r="T17" s="35">
        <v>0.0056</v>
      </c>
      <c r="U17" s="35">
        <v>4.41</v>
      </c>
      <c r="V17" s="35">
        <v>0.0028</v>
      </c>
      <c r="W17" s="35">
        <v>4.186</v>
      </c>
      <c r="X17" s="35">
        <v>0.0028</v>
      </c>
      <c r="Y17" s="35">
        <v>4.107600000000001</v>
      </c>
      <c r="Z17" s="35">
        <v>0.0056</v>
      </c>
      <c r="AA17" s="35">
        <v>3.6484</v>
      </c>
      <c r="AB17" s="35">
        <v>0.0028</v>
      </c>
      <c r="AC17" s="35">
        <v>0.9772000000000001</v>
      </c>
      <c r="AD17" s="35">
        <v>0.0084</v>
      </c>
      <c r="AE17" s="35">
        <v>5.0344</v>
      </c>
      <c r="AF17" s="35">
        <v>0.0028</v>
      </c>
      <c r="AG17" s="35">
        <v>6.5408</v>
      </c>
      <c r="AH17" s="35">
        <v>0</v>
      </c>
      <c r="AI17" s="35">
        <v>5.824</v>
      </c>
      <c r="AJ17" s="35">
        <v>0.0028</v>
      </c>
      <c r="AK17" s="35">
        <v>5.0484</v>
      </c>
      <c r="AL17" s="35">
        <v>0.0028</v>
      </c>
      <c r="AM17" s="35">
        <v>5.0371999999999995</v>
      </c>
      <c r="AN17" s="35">
        <v>0</v>
      </c>
      <c r="AO17" s="35">
        <v>3.9732</v>
      </c>
      <c r="AP17" s="35">
        <v>0.0056</v>
      </c>
      <c r="AQ17" s="35">
        <v>3.8331999999999997</v>
      </c>
      <c r="AR17" s="35">
        <v>0.0028</v>
      </c>
      <c r="AS17" s="35">
        <v>4.7656</v>
      </c>
      <c r="AT17" s="35">
        <v>0.0028</v>
      </c>
      <c r="AU17" s="35">
        <v>3.4804</v>
      </c>
      <c r="AV17" s="35">
        <v>0.0028</v>
      </c>
      <c r="AW17" s="35">
        <v>2.4724</v>
      </c>
      <c r="AX17" s="35">
        <v>0.0084</v>
      </c>
      <c r="AY17" s="35">
        <v>4.6872</v>
      </c>
      <c r="AZ17" s="35">
        <v>0.0056</v>
      </c>
      <c r="BA17" s="19"/>
      <c r="BB17" s="36"/>
      <c r="BC17" s="36"/>
    </row>
    <row r="18" spans="1:55" ht="15" customHeight="1">
      <c r="A18" s="58"/>
      <c r="B18" s="58"/>
      <c r="C18" s="7" t="s">
        <v>78</v>
      </c>
      <c r="D18" s="7" t="s">
        <v>71</v>
      </c>
      <c r="E18" s="35">
        <v>0.3024</v>
      </c>
      <c r="F18" s="35">
        <v>4.3148</v>
      </c>
      <c r="G18" s="35">
        <v>0.6048</v>
      </c>
      <c r="H18" s="35">
        <v>3.1584</v>
      </c>
      <c r="I18" s="35">
        <v>0.4172</v>
      </c>
      <c r="J18" s="35">
        <v>3.7044</v>
      </c>
      <c r="K18" s="35">
        <v>0.6384</v>
      </c>
      <c r="L18" s="35">
        <v>3.8248</v>
      </c>
      <c r="M18" s="35">
        <v>0.8316</v>
      </c>
      <c r="N18" s="35">
        <v>2.6712</v>
      </c>
      <c r="O18" s="35">
        <v>0.7112</v>
      </c>
      <c r="P18" s="35">
        <v>2.9512</v>
      </c>
      <c r="Q18" s="35">
        <v>0.6187999999999999</v>
      </c>
      <c r="R18" s="35">
        <v>3.6764</v>
      </c>
      <c r="S18" s="35">
        <v>0.602</v>
      </c>
      <c r="T18" s="35">
        <v>3.3404</v>
      </c>
      <c r="U18" s="35">
        <v>0.6216</v>
      </c>
      <c r="V18" s="35">
        <v>2.9232</v>
      </c>
      <c r="W18" s="35">
        <v>0.48160000000000003</v>
      </c>
      <c r="X18" s="35">
        <v>2.9708</v>
      </c>
      <c r="Y18" s="35">
        <v>0.7056</v>
      </c>
      <c r="Z18" s="35">
        <v>3.01</v>
      </c>
      <c r="AA18" s="35">
        <v>0.6776</v>
      </c>
      <c r="AB18" s="35">
        <v>3.2956</v>
      </c>
      <c r="AC18" s="35">
        <v>0.2072</v>
      </c>
      <c r="AD18" s="35">
        <v>4.83</v>
      </c>
      <c r="AE18" s="35">
        <v>0.924</v>
      </c>
      <c r="AF18" s="35">
        <v>2.4668</v>
      </c>
      <c r="AG18" s="35">
        <v>1.0584</v>
      </c>
      <c r="AH18" s="35">
        <v>1.638</v>
      </c>
      <c r="AI18" s="35">
        <v>1.0052</v>
      </c>
      <c r="AJ18" s="35">
        <v>2.03</v>
      </c>
      <c r="AK18" s="35">
        <v>0.5992000000000001</v>
      </c>
      <c r="AL18" s="35">
        <v>2.5172</v>
      </c>
      <c r="AM18" s="35">
        <v>0.56</v>
      </c>
      <c r="AN18" s="35">
        <v>2.4668</v>
      </c>
      <c r="AO18" s="35">
        <v>0.3276</v>
      </c>
      <c r="AP18" s="35">
        <v>3.0968</v>
      </c>
      <c r="AQ18" s="35">
        <v>0.1288</v>
      </c>
      <c r="AR18" s="35">
        <v>3.248</v>
      </c>
      <c r="AS18" s="35">
        <v>0.8652000000000001</v>
      </c>
      <c r="AT18" s="35">
        <v>2.702</v>
      </c>
      <c r="AU18" s="35">
        <v>0.5347999999999999</v>
      </c>
      <c r="AV18" s="35">
        <v>3.4104</v>
      </c>
      <c r="AW18" s="35">
        <v>0.7784</v>
      </c>
      <c r="AX18" s="35">
        <v>4.06</v>
      </c>
      <c r="AY18" s="35">
        <v>0.7447999999999999</v>
      </c>
      <c r="AZ18" s="35">
        <v>2.8084</v>
      </c>
      <c r="BA18" s="19"/>
      <c r="BB18" s="36"/>
      <c r="BC18" s="36"/>
    </row>
    <row r="19" spans="1:55" ht="15" customHeight="1">
      <c r="A19" s="57" t="s">
        <v>88</v>
      </c>
      <c r="B19" s="58" t="s">
        <v>83</v>
      </c>
      <c r="C19" s="7" t="s">
        <v>77</v>
      </c>
      <c r="D19" s="7" t="s">
        <v>38</v>
      </c>
      <c r="E19" s="35">
        <v>0.144</v>
      </c>
      <c r="F19" s="35">
        <v>0</v>
      </c>
      <c r="G19" s="35">
        <v>0.14759999999999998</v>
      </c>
      <c r="H19" s="35">
        <v>0</v>
      </c>
      <c r="I19" s="35">
        <v>0.1368</v>
      </c>
      <c r="J19" s="35">
        <v>0</v>
      </c>
      <c r="K19" s="35">
        <v>0.1404</v>
      </c>
      <c r="L19" s="35">
        <v>0</v>
      </c>
      <c r="M19" s="35">
        <v>0.1428</v>
      </c>
      <c r="N19" s="35">
        <v>0</v>
      </c>
      <c r="O19" s="35">
        <v>0.138</v>
      </c>
      <c r="P19" s="35">
        <v>0</v>
      </c>
      <c r="Q19" s="35">
        <v>0.15719999999999998</v>
      </c>
      <c r="R19" s="35">
        <v>0</v>
      </c>
      <c r="S19" s="35">
        <v>0.19319999999999998</v>
      </c>
      <c r="T19" s="35">
        <v>0</v>
      </c>
      <c r="U19" s="35">
        <v>0.2508</v>
      </c>
      <c r="V19" s="35">
        <v>0</v>
      </c>
      <c r="W19" s="35">
        <v>0.2892</v>
      </c>
      <c r="X19" s="35">
        <v>0</v>
      </c>
      <c r="Y19" s="35">
        <v>0.2832</v>
      </c>
      <c r="Z19" s="35">
        <v>0</v>
      </c>
      <c r="AA19" s="35">
        <v>0.2724</v>
      </c>
      <c r="AB19" s="35">
        <v>0</v>
      </c>
      <c r="AC19" s="35">
        <v>0.2964</v>
      </c>
      <c r="AD19" s="35">
        <v>0</v>
      </c>
      <c r="AE19" s="35">
        <v>0.294</v>
      </c>
      <c r="AF19" s="35">
        <v>0</v>
      </c>
      <c r="AG19" s="35">
        <v>0.2928</v>
      </c>
      <c r="AH19" s="35">
        <v>0</v>
      </c>
      <c r="AI19" s="35">
        <v>0.2856</v>
      </c>
      <c r="AJ19" s="35">
        <v>0</v>
      </c>
      <c r="AK19" s="35">
        <v>0.2748</v>
      </c>
      <c r="AL19" s="35">
        <v>0</v>
      </c>
      <c r="AM19" s="35">
        <v>0.228</v>
      </c>
      <c r="AN19" s="35">
        <v>0</v>
      </c>
      <c r="AO19" s="35">
        <v>0.1896</v>
      </c>
      <c r="AP19" s="35">
        <v>0</v>
      </c>
      <c r="AQ19" s="35">
        <v>0.1704</v>
      </c>
      <c r="AR19" s="35">
        <v>0</v>
      </c>
      <c r="AS19" s="35">
        <v>0.15719999999999998</v>
      </c>
      <c r="AT19" s="35">
        <v>0</v>
      </c>
      <c r="AU19" s="35">
        <v>0.14759999999999998</v>
      </c>
      <c r="AV19" s="35">
        <v>0</v>
      </c>
      <c r="AW19" s="35">
        <v>0.1512</v>
      </c>
      <c r="AX19" s="35">
        <v>0</v>
      </c>
      <c r="AY19" s="35">
        <v>0.14759999999999998</v>
      </c>
      <c r="AZ19" s="35">
        <v>0</v>
      </c>
      <c r="BA19" s="19"/>
      <c r="BB19" s="36"/>
      <c r="BC19" s="36"/>
    </row>
    <row r="20" spans="1:55" ht="15" customHeight="1">
      <c r="A20" s="58"/>
      <c r="B20" s="58"/>
      <c r="C20" s="7" t="s">
        <v>78</v>
      </c>
      <c r="D20" s="7" t="s">
        <v>71</v>
      </c>
      <c r="E20" s="35">
        <v>0.072</v>
      </c>
      <c r="F20" s="35">
        <v>0</v>
      </c>
      <c r="G20" s="35">
        <v>0.0732</v>
      </c>
      <c r="H20" s="35">
        <v>0</v>
      </c>
      <c r="I20" s="35">
        <v>0.07440000000000001</v>
      </c>
      <c r="J20" s="35">
        <v>0</v>
      </c>
      <c r="K20" s="35">
        <v>0.0696</v>
      </c>
      <c r="L20" s="35">
        <v>0</v>
      </c>
      <c r="M20" s="35">
        <v>0.0732</v>
      </c>
      <c r="N20" s="35">
        <v>0</v>
      </c>
      <c r="O20" s="35">
        <v>0.0756</v>
      </c>
      <c r="P20" s="35">
        <v>0</v>
      </c>
      <c r="Q20" s="35">
        <v>0.07440000000000001</v>
      </c>
      <c r="R20" s="35">
        <v>0</v>
      </c>
      <c r="S20" s="35">
        <v>0.0828</v>
      </c>
      <c r="T20" s="35">
        <v>0</v>
      </c>
      <c r="U20" s="35">
        <v>0.114</v>
      </c>
      <c r="V20" s="35">
        <v>0</v>
      </c>
      <c r="W20" s="35">
        <v>0.1272</v>
      </c>
      <c r="X20" s="35">
        <v>0</v>
      </c>
      <c r="Y20" s="35">
        <v>0.1248</v>
      </c>
      <c r="Z20" s="35">
        <v>0</v>
      </c>
      <c r="AA20" s="35">
        <v>0.1248</v>
      </c>
      <c r="AB20" s="35">
        <v>0</v>
      </c>
      <c r="AC20" s="35">
        <v>0.13319999999999999</v>
      </c>
      <c r="AD20" s="35">
        <v>0</v>
      </c>
      <c r="AE20" s="35">
        <v>0.144</v>
      </c>
      <c r="AF20" s="35">
        <v>0</v>
      </c>
      <c r="AG20" s="35">
        <v>0.13440000000000002</v>
      </c>
      <c r="AH20" s="35">
        <v>0</v>
      </c>
      <c r="AI20" s="35">
        <v>0.126</v>
      </c>
      <c r="AJ20" s="35">
        <v>0</v>
      </c>
      <c r="AK20" s="35">
        <v>0.1272</v>
      </c>
      <c r="AL20" s="35">
        <v>0</v>
      </c>
      <c r="AM20" s="35">
        <v>0.102</v>
      </c>
      <c r="AN20" s="35">
        <v>0</v>
      </c>
      <c r="AO20" s="35">
        <v>0.096</v>
      </c>
      <c r="AP20" s="35">
        <v>0</v>
      </c>
      <c r="AQ20" s="35">
        <v>0.0792</v>
      </c>
      <c r="AR20" s="35">
        <v>0</v>
      </c>
      <c r="AS20" s="35">
        <v>0.078</v>
      </c>
      <c r="AT20" s="35">
        <v>0</v>
      </c>
      <c r="AU20" s="35">
        <v>0.0768</v>
      </c>
      <c r="AV20" s="35">
        <v>0</v>
      </c>
      <c r="AW20" s="35">
        <v>0.0768</v>
      </c>
      <c r="AX20" s="35">
        <v>0</v>
      </c>
      <c r="AY20" s="35">
        <v>0.0768</v>
      </c>
      <c r="AZ20" s="35">
        <v>0</v>
      </c>
      <c r="BA20" s="19"/>
      <c r="BB20" s="36"/>
      <c r="BC20" s="36"/>
    </row>
    <row r="21" spans="1:55" ht="15" customHeight="1">
      <c r="A21" s="57" t="s">
        <v>89</v>
      </c>
      <c r="B21" s="58" t="s">
        <v>81</v>
      </c>
      <c r="C21" s="7" t="s">
        <v>77</v>
      </c>
      <c r="D21" s="7" t="s">
        <v>38</v>
      </c>
      <c r="E21" s="35">
        <v>0.3792</v>
      </c>
      <c r="F21" s="35">
        <v>0</v>
      </c>
      <c r="G21" s="35">
        <v>0.3492</v>
      </c>
      <c r="H21" s="35">
        <v>0</v>
      </c>
      <c r="I21" s="35">
        <v>0.3528</v>
      </c>
      <c r="J21" s="35">
        <v>0</v>
      </c>
      <c r="K21" s="35">
        <v>0.348</v>
      </c>
      <c r="L21" s="35">
        <v>0</v>
      </c>
      <c r="M21" s="35">
        <v>0.3504</v>
      </c>
      <c r="N21" s="35">
        <v>0</v>
      </c>
      <c r="O21" s="35">
        <v>0.348</v>
      </c>
      <c r="P21" s="35">
        <v>0</v>
      </c>
      <c r="Q21" s="35">
        <v>0.3504</v>
      </c>
      <c r="R21" s="35">
        <v>0</v>
      </c>
      <c r="S21" s="35">
        <v>0.38160000000000005</v>
      </c>
      <c r="T21" s="35">
        <v>0</v>
      </c>
      <c r="U21" s="35">
        <v>0.378</v>
      </c>
      <c r="V21" s="35">
        <v>0</v>
      </c>
      <c r="W21" s="35">
        <v>0.36719999999999997</v>
      </c>
      <c r="X21" s="35">
        <v>0</v>
      </c>
      <c r="Y21" s="35">
        <v>0.36119999999999997</v>
      </c>
      <c r="Z21" s="35">
        <v>0</v>
      </c>
      <c r="AA21" s="35">
        <v>0.35760000000000003</v>
      </c>
      <c r="AB21" s="35">
        <v>0</v>
      </c>
      <c r="AC21" s="35">
        <v>0.354</v>
      </c>
      <c r="AD21" s="35">
        <v>0</v>
      </c>
      <c r="AE21" s="35">
        <v>0.3492</v>
      </c>
      <c r="AF21" s="35">
        <v>0</v>
      </c>
      <c r="AG21" s="35">
        <v>0.36</v>
      </c>
      <c r="AH21" s="35">
        <v>0</v>
      </c>
      <c r="AI21" s="35">
        <v>0.36360000000000003</v>
      </c>
      <c r="AJ21" s="35">
        <v>0</v>
      </c>
      <c r="AK21" s="35">
        <v>0.3624</v>
      </c>
      <c r="AL21" s="35">
        <v>0</v>
      </c>
      <c r="AM21" s="35">
        <v>0.3552</v>
      </c>
      <c r="AN21" s="35">
        <v>0</v>
      </c>
      <c r="AO21" s="35">
        <v>0.3552</v>
      </c>
      <c r="AP21" s="35">
        <v>0</v>
      </c>
      <c r="AQ21" s="35">
        <v>0.36</v>
      </c>
      <c r="AR21" s="35">
        <v>0</v>
      </c>
      <c r="AS21" s="35">
        <v>0.36719999999999997</v>
      </c>
      <c r="AT21" s="35">
        <v>0</v>
      </c>
      <c r="AU21" s="35">
        <v>0.372</v>
      </c>
      <c r="AV21" s="35">
        <v>0</v>
      </c>
      <c r="AW21" s="35">
        <v>0.37439999999999996</v>
      </c>
      <c r="AX21" s="35">
        <v>0</v>
      </c>
      <c r="AY21" s="35">
        <v>0.3732</v>
      </c>
      <c r="AZ21" s="35">
        <v>0</v>
      </c>
      <c r="BA21" s="19"/>
      <c r="BB21" s="36"/>
      <c r="BC21" s="36"/>
    </row>
    <row r="22" spans="1:55" ht="15" customHeight="1">
      <c r="A22" s="58"/>
      <c r="B22" s="58"/>
      <c r="C22" s="7" t="s">
        <v>78</v>
      </c>
      <c r="D22" s="7" t="s">
        <v>71</v>
      </c>
      <c r="E22" s="35">
        <v>0.2484</v>
      </c>
      <c r="F22" s="35">
        <v>0</v>
      </c>
      <c r="G22" s="35">
        <v>0.2268</v>
      </c>
      <c r="H22" s="35">
        <v>0</v>
      </c>
      <c r="I22" s="35">
        <v>0.2364</v>
      </c>
      <c r="J22" s="35">
        <v>0</v>
      </c>
      <c r="K22" s="35">
        <v>0.2316</v>
      </c>
      <c r="L22" s="35">
        <v>0</v>
      </c>
      <c r="M22" s="35">
        <v>0.2268</v>
      </c>
      <c r="N22" s="35">
        <v>0</v>
      </c>
      <c r="O22" s="35">
        <v>0.228</v>
      </c>
      <c r="P22" s="35">
        <v>0</v>
      </c>
      <c r="Q22" s="35">
        <v>0.2268</v>
      </c>
      <c r="R22" s="35">
        <v>0</v>
      </c>
      <c r="S22" s="35">
        <v>0.2508</v>
      </c>
      <c r="T22" s="35">
        <v>0</v>
      </c>
      <c r="U22" s="35">
        <v>0.2424</v>
      </c>
      <c r="V22" s="35">
        <v>0</v>
      </c>
      <c r="W22" s="35">
        <v>0.2412</v>
      </c>
      <c r="X22" s="35">
        <v>0</v>
      </c>
      <c r="Y22" s="35">
        <v>0.246</v>
      </c>
      <c r="Z22" s="35">
        <v>0</v>
      </c>
      <c r="AA22" s="35">
        <v>0.2316</v>
      </c>
      <c r="AB22" s="35">
        <v>0</v>
      </c>
      <c r="AC22" s="35">
        <v>0.24</v>
      </c>
      <c r="AD22" s="35">
        <v>0</v>
      </c>
      <c r="AE22" s="35">
        <v>0.2328</v>
      </c>
      <c r="AF22" s="35">
        <v>0</v>
      </c>
      <c r="AG22" s="35">
        <v>0.2352</v>
      </c>
      <c r="AH22" s="35">
        <v>0</v>
      </c>
      <c r="AI22" s="35">
        <v>0.24</v>
      </c>
      <c r="AJ22" s="35">
        <v>0</v>
      </c>
      <c r="AK22" s="35">
        <v>0.2292</v>
      </c>
      <c r="AL22" s="35">
        <v>0</v>
      </c>
      <c r="AM22" s="35">
        <v>0.222</v>
      </c>
      <c r="AN22" s="35">
        <v>0</v>
      </c>
      <c r="AO22" s="35">
        <v>0.22319999999999998</v>
      </c>
      <c r="AP22" s="35">
        <v>0</v>
      </c>
      <c r="AQ22" s="35">
        <v>0.22440000000000002</v>
      </c>
      <c r="AR22" s="35">
        <v>0</v>
      </c>
      <c r="AS22" s="35">
        <v>0.2328</v>
      </c>
      <c r="AT22" s="35">
        <v>0</v>
      </c>
      <c r="AU22" s="35">
        <v>0.2352</v>
      </c>
      <c r="AV22" s="35">
        <v>0</v>
      </c>
      <c r="AW22" s="35">
        <v>0.2352</v>
      </c>
      <c r="AX22" s="35">
        <v>0</v>
      </c>
      <c r="AY22" s="35">
        <v>0.2364</v>
      </c>
      <c r="AZ22" s="35">
        <v>0</v>
      </c>
      <c r="BA22" s="19"/>
      <c r="BB22" s="36"/>
      <c r="BC22" s="36"/>
    </row>
    <row r="23" spans="1:52" ht="12.75">
      <c r="A23" s="13"/>
      <c r="B23" s="13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</row>
    <row r="24" spans="1:52" ht="12.75">
      <c r="A24" s="13"/>
      <c r="B24" s="13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</row>
    <row r="25" spans="1:52" ht="12.75">
      <c r="A25" s="13"/>
      <c r="B25" s="13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</row>
    <row r="26" spans="1:52" ht="12.75">
      <c r="A26" s="13"/>
      <c r="B26" s="13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</row>
    <row r="27" spans="1:52" ht="20.25">
      <c r="A27" s="13"/>
      <c r="B27" s="13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AM27" s="26"/>
      <c r="AN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</row>
    <row r="28" spans="10:53" s="5" customFormat="1" ht="20.25">
      <c r="J28" s="24"/>
      <c r="K28" s="24"/>
      <c r="L28" s="24"/>
      <c r="M28" s="24"/>
      <c r="N28" s="26"/>
      <c r="O28" s="26"/>
      <c r="P28" s="26"/>
      <c r="Q28" s="26"/>
      <c r="AM28" s="26"/>
      <c r="AN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0:53" s="5" customFormat="1" ht="20.25">
      <c r="J29" s="24"/>
      <c r="K29" s="24"/>
      <c r="L29" s="24"/>
      <c r="M29" s="24"/>
      <c r="N29" s="26"/>
      <c r="O29" s="26"/>
      <c r="P29" s="27"/>
      <c r="Q29" s="26"/>
      <c r="AM29" s="1"/>
      <c r="AN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1" spans="28:29" ht="12.75">
      <c r="AB31" s="2"/>
      <c r="AC31" s="2"/>
    </row>
    <row r="32" spans="26:38" ht="20.25">
      <c r="Z32" s="23" t="s">
        <v>72</v>
      </c>
      <c r="AA32" s="24"/>
      <c r="AB32" s="25"/>
      <c r="AC32" s="25"/>
      <c r="AI32" s="39" t="s">
        <v>99</v>
      </c>
      <c r="AJ32" s="40"/>
      <c r="AK32" s="40"/>
      <c r="AL32" s="40"/>
    </row>
    <row r="33" spans="26:38" ht="20.25">
      <c r="Z33" s="24"/>
      <c r="AA33" s="24"/>
      <c r="AB33" s="25"/>
      <c r="AC33" s="25"/>
      <c r="AD33" s="5"/>
      <c r="AE33" s="5"/>
      <c r="AF33" s="5"/>
      <c r="AG33" s="5"/>
      <c r="AH33" s="5"/>
      <c r="AI33" s="26"/>
      <c r="AJ33" s="26"/>
      <c r="AK33" s="27" t="s">
        <v>73</v>
      </c>
      <c r="AL33" s="26"/>
    </row>
    <row r="34" spans="26:34" ht="20.25">
      <c r="Z34" s="1" t="s">
        <v>100</v>
      </c>
      <c r="AB34" s="2"/>
      <c r="AC34" s="2"/>
      <c r="AD34" s="5"/>
      <c r="AE34" s="5"/>
      <c r="AF34" s="5"/>
      <c r="AG34" s="5"/>
      <c r="AH34" s="5"/>
    </row>
    <row r="35" spans="28:29" ht="12.75">
      <c r="AB35" s="2"/>
      <c r="AC35" s="2"/>
    </row>
  </sheetData>
  <sheetProtection/>
  <mergeCells count="49">
    <mergeCell ref="O7:P7"/>
    <mergeCell ref="Q7:R7"/>
    <mergeCell ref="A21:A22"/>
    <mergeCell ref="B21:B22"/>
    <mergeCell ref="A1:AD1"/>
    <mergeCell ref="A2:AD2"/>
    <mergeCell ref="A3:AD3"/>
    <mergeCell ref="A4:AD4"/>
    <mergeCell ref="A5:AD5"/>
    <mergeCell ref="K7:L7"/>
    <mergeCell ref="D6:D8"/>
    <mergeCell ref="M7:N7"/>
    <mergeCell ref="C6:C8"/>
    <mergeCell ref="A15:A16"/>
    <mergeCell ref="B15:B16"/>
    <mergeCell ref="A17:A18"/>
    <mergeCell ref="B17:B18"/>
    <mergeCell ref="A6:A8"/>
    <mergeCell ref="B6:B8"/>
    <mergeCell ref="A19:A20"/>
    <mergeCell ref="B19:B20"/>
    <mergeCell ref="AG7:AH7"/>
    <mergeCell ref="AY7:AZ7"/>
    <mergeCell ref="A9:A10"/>
    <mergeCell ref="B9:B10"/>
    <mergeCell ref="A11:A12"/>
    <mergeCell ref="B11:B12"/>
    <mergeCell ref="E7:F7"/>
    <mergeCell ref="G7:H7"/>
    <mergeCell ref="AA7:AB7"/>
    <mergeCell ref="I7:J7"/>
    <mergeCell ref="E6:AZ6"/>
    <mergeCell ref="AU7:AV7"/>
    <mergeCell ref="AW7:AX7"/>
    <mergeCell ref="AK7:AL7"/>
    <mergeCell ref="AM7:AN7"/>
    <mergeCell ref="AO7:AP7"/>
    <mergeCell ref="AQ7:AR7"/>
    <mergeCell ref="AE7:AF7"/>
    <mergeCell ref="AC7:AD7"/>
    <mergeCell ref="AI7:AJ7"/>
    <mergeCell ref="BA6:BA8"/>
    <mergeCell ref="S7:T7"/>
    <mergeCell ref="Y7:Z7"/>
    <mergeCell ref="A13:A14"/>
    <mergeCell ref="B13:B14"/>
    <mergeCell ref="AS7:AT7"/>
    <mergeCell ref="U7:V7"/>
    <mergeCell ref="W7:X7"/>
  </mergeCells>
  <printOptions horizontalCentered="1"/>
  <pageMargins left="0.1968503937007874" right="0.1968503937007874" top="0.7874015748031497" bottom="0.3937007874015748" header="0.5118110236220472" footer="0.3937007874015748"/>
  <pageSetup fitToWidth="2" fitToHeight="1" horizontalDpi="600" verticalDpi="600" orientation="landscape" paperSize="9" scale="66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H26" sqref="H26"/>
    </sheetView>
  </sheetViews>
  <sheetFormatPr defaultColWidth="9.00390625" defaultRowHeight="12.75"/>
  <cols>
    <col min="8" max="8" width="50.875" style="0" customWidth="1"/>
    <col min="12" max="12" width="21.125" style="0" customWidth="1"/>
  </cols>
  <sheetData>
    <row r="1" ht="15.75" customHeight="1">
      <c r="L1" s="59" t="s">
        <v>108</v>
      </c>
    </row>
    <row r="2" ht="15.75" customHeight="1">
      <c r="L2" s="59"/>
    </row>
    <row r="3" ht="15.75" customHeight="1"/>
    <row r="4" ht="15.75" customHeight="1"/>
    <row r="5" spans="1:12" ht="15.75" customHeight="1">
      <c r="A5" s="60" t="s">
        <v>109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5.7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5.75" customHeight="1">
      <c r="A7" s="64" t="s">
        <v>110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5.75" customHeight="1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5.75" customHeight="1" thickBot="1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15.75" customHeight="1" thickBot="1">
      <c r="A10" s="68" t="s">
        <v>111</v>
      </c>
      <c r="B10" s="69"/>
      <c r="C10" s="70"/>
      <c r="D10" s="69"/>
      <c r="E10" s="70"/>
      <c r="F10" s="69"/>
      <c r="G10" s="70"/>
      <c r="H10" s="71" t="s">
        <v>112</v>
      </c>
      <c r="I10" s="72" t="s">
        <v>113</v>
      </c>
      <c r="J10" s="73"/>
      <c r="K10" s="73"/>
      <c r="L10" s="71" t="s">
        <v>114</v>
      </c>
    </row>
    <row r="11" spans="1:12" ht="15.75" customHeight="1">
      <c r="A11" s="74"/>
      <c r="B11" s="75" t="s">
        <v>115</v>
      </c>
      <c r="C11" s="76"/>
      <c r="D11" s="75" t="s">
        <v>116</v>
      </c>
      <c r="E11" s="76"/>
      <c r="F11" s="75" t="s">
        <v>117</v>
      </c>
      <c r="G11" s="76"/>
      <c r="H11" s="77"/>
      <c r="I11" s="78" t="s">
        <v>118</v>
      </c>
      <c r="J11" s="70"/>
      <c r="K11" s="70"/>
      <c r="L11" s="77"/>
    </row>
    <row r="12" spans="1:12" ht="15.75" customHeight="1" thickBot="1">
      <c r="A12" s="74"/>
      <c r="B12" s="79"/>
      <c r="C12" s="80"/>
      <c r="D12" s="79"/>
      <c r="E12" s="80"/>
      <c r="F12" s="79"/>
      <c r="G12" s="80"/>
      <c r="H12" s="77"/>
      <c r="I12" s="81"/>
      <c r="J12" s="82"/>
      <c r="K12" s="82"/>
      <c r="L12" s="77"/>
    </row>
    <row r="13" spans="1:12" ht="15.75" customHeight="1">
      <c r="A13" s="74"/>
      <c r="B13" s="83" t="s">
        <v>119</v>
      </c>
      <c r="C13" s="84" t="s">
        <v>120</v>
      </c>
      <c r="D13" s="83" t="s">
        <v>119</v>
      </c>
      <c r="E13" s="84" t="s">
        <v>120</v>
      </c>
      <c r="F13" s="83" t="s">
        <v>119</v>
      </c>
      <c r="G13" s="84" t="s">
        <v>120</v>
      </c>
      <c r="H13" s="77"/>
      <c r="I13" s="85" t="s">
        <v>121</v>
      </c>
      <c r="J13" s="85" t="s">
        <v>122</v>
      </c>
      <c r="K13" s="86" t="s">
        <v>123</v>
      </c>
      <c r="L13" s="77" t="s">
        <v>114</v>
      </c>
    </row>
    <row r="14" spans="1:12" ht="15.75" customHeight="1" thickBot="1">
      <c r="A14" s="87"/>
      <c r="B14" s="88"/>
      <c r="C14" s="89"/>
      <c r="D14" s="88"/>
      <c r="E14" s="89"/>
      <c r="F14" s="88"/>
      <c r="G14" s="89"/>
      <c r="H14" s="90"/>
      <c r="I14" s="91" t="s">
        <v>124</v>
      </c>
      <c r="J14" s="91" t="s">
        <v>124</v>
      </c>
      <c r="K14" s="91" t="s">
        <v>124</v>
      </c>
      <c r="L14" s="90"/>
    </row>
    <row r="15" spans="1:12" ht="15.75" customHeight="1" thickBot="1">
      <c r="A15" s="92">
        <v>1</v>
      </c>
      <c r="B15" s="93">
        <v>2</v>
      </c>
      <c r="C15" s="93">
        <v>3</v>
      </c>
      <c r="D15" s="93">
        <v>4</v>
      </c>
      <c r="E15" s="93">
        <v>5</v>
      </c>
      <c r="F15" s="93">
        <v>6</v>
      </c>
      <c r="G15" s="93">
        <v>7</v>
      </c>
      <c r="H15" s="93">
        <v>8</v>
      </c>
      <c r="I15" s="93">
        <v>9</v>
      </c>
      <c r="J15" s="93">
        <v>10</v>
      </c>
      <c r="K15" s="93">
        <v>11</v>
      </c>
      <c r="L15" s="94">
        <v>12</v>
      </c>
    </row>
    <row r="16" spans="1:12" ht="15.75" customHeight="1">
      <c r="A16" s="95">
        <v>1</v>
      </c>
      <c r="B16" s="96">
        <v>48.3</v>
      </c>
      <c r="C16" s="96">
        <v>0.5</v>
      </c>
      <c r="D16" s="96"/>
      <c r="E16" s="96"/>
      <c r="F16" s="96"/>
      <c r="G16" s="96"/>
      <c r="H16" s="97" t="s">
        <v>125</v>
      </c>
      <c r="I16" s="98">
        <v>0</v>
      </c>
      <c r="J16" s="98">
        <v>0</v>
      </c>
      <c r="K16" s="98">
        <v>0</v>
      </c>
      <c r="L16" s="99" t="s">
        <v>126</v>
      </c>
    </row>
    <row r="17" spans="1:12" ht="15.75" customHeight="1">
      <c r="A17" s="100">
        <v>1</v>
      </c>
      <c r="B17" s="101">
        <v>48.3</v>
      </c>
      <c r="C17" s="101">
        <v>0.5</v>
      </c>
      <c r="D17" s="101"/>
      <c r="E17" s="101"/>
      <c r="F17" s="101"/>
      <c r="G17" s="101"/>
      <c r="H17" s="102" t="s">
        <v>127</v>
      </c>
      <c r="I17" s="103">
        <v>1.16712</v>
      </c>
      <c r="J17" s="103">
        <v>1.5515999999999999</v>
      </c>
      <c r="K17" s="103">
        <v>1.1807999999999998</v>
      </c>
      <c r="L17" s="104"/>
    </row>
    <row r="18" spans="1:12" ht="15.75" customHeight="1">
      <c r="A18" s="100">
        <v>1</v>
      </c>
      <c r="B18" s="101">
        <v>48.3</v>
      </c>
      <c r="C18" s="101">
        <v>0.5</v>
      </c>
      <c r="D18" s="101"/>
      <c r="E18" s="101"/>
      <c r="F18" s="101"/>
      <c r="G18" s="101"/>
      <c r="H18" s="102" t="s">
        <v>128</v>
      </c>
      <c r="I18" s="103">
        <v>0.9107999999999999</v>
      </c>
      <c r="J18" s="103">
        <v>0.9768</v>
      </c>
      <c r="K18" s="103">
        <v>0.9516</v>
      </c>
      <c r="L18" s="104"/>
    </row>
    <row r="19" spans="1:12" ht="15.75" customHeight="1">
      <c r="A19" s="100">
        <v>1</v>
      </c>
      <c r="B19" s="101">
        <v>48.3</v>
      </c>
      <c r="C19" s="101">
        <v>0.5</v>
      </c>
      <c r="D19" s="101"/>
      <c r="E19" s="101"/>
      <c r="F19" s="101"/>
      <c r="G19" s="101"/>
      <c r="H19" s="102" t="s">
        <v>129</v>
      </c>
      <c r="I19" s="103">
        <v>0.0012</v>
      </c>
      <c r="J19" s="103">
        <v>0</v>
      </c>
      <c r="K19" s="103">
        <v>0</v>
      </c>
      <c r="L19" s="104"/>
    </row>
    <row r="20" spans="1:12" ht="15.75" customHeight="1">
      <c r="A20" s="100">
        <v>1</v>
      </c>
      <c r="B20" s="101">
        <v>48.3</v>
      </c>
      <c r="C20" s="101">
        <v>0.5</v>
      </c>
      <c r="D20" s="101"/>
      <c r="E20" s="101"/>
      <c r="F20" s="101"/>
      <c r="G20" s="101"/>
      <c r="H20" s="102" t="s">
        <v>130</v>
      </c>
      <c r="I20" s="105">
        <v>1.1077199999999998</v>
      </c>
      <c r="J20" s="105">
        <v>2.03544</v>
      </c>
      <c r="K20" s="105">
        <v>1.2234</v>
      </c>
      <c r="L20" s="104"/>
    </row>
    <row r="21" spans="1:12" ht="15.75" customHeight="1">
      <c r="A21" s="100">
        <v>1</v>
      </c>
      <c r="B21" s="101">
        <v>48.3</v>
      </c>
      <c r="C21" s="101">
        <v>0.5</v>
      </c>
      <c r="D21" s="101"/>
      <c r="E21" s="101"/>
      <c r="F21" s="101"/>
      <c r="G21" s="101"/>
      <c r="H21" s="102" t="s">
        <v>131</v>
      </c>
      <c r="I21" s="103">
        <v>0</v>
      </c>
      <c r="J21" s="103">
        <v>0</v>
      </c>
      <c r="K21" s="103">
        <v>0</v>
      </c>
      <c r="L21" s="104"/>
    </row>
    <row r="22" spans="1:12" ht="15.75" customHeight="1">
      <c r="A22" s="100">
        <v>1</v>
      </c>
      <c r="B22" s="101">
        <v>48.3</v>
      </c>
      <c r="C22" s="101">
        <v>0.5</v>
      </c>
      <c r="D22" s="101"/>
      <c r="E22" s="101"/>
      <c r="F22" s="101"/>
      <c r="G22" s="101"/>
      <c r="H22" s="102" t="s">
        <v>132</v>
      </c>
      <c r="I22" s="103">
        <v>2.088</v>
      </c>
      <c r="J22" s="103">
        <v>2.147</v>
      </c>
      <c r="K22" s="103">
        <v>2.282</v>
      </c>
      <c r="L22" s="104"/>
    </row>
    <row r="23" spans="1:12" ht="15.75" customHeight="1">
      <c r="A23" s="100">
        <v>1</v>
      </c>
      <c r="B23" s="101">
        <v>48.3</v>
      </c>
      <c r="C23" s="101">
        <v>0.5</v>
      </c>
      <c r="D23" s="101"/>
      <c r="E23" s="101"/>
      <c r="F23" s="101"/>
      <c r="G23" s="101"/>
      <c r="H23" s="102" t="s">
        <v>133</v>
      </c>
      <c r="I23" s="103">
        <v>1.656</v>
      </c>
      <c r="J23" s="103">
        <v>1.512</v>
      </c>
      <c r="K23" s="103">
        <v>1.648</v>
      </c>
      <c r="L23" s="104"/>
    </row>
    <row r="24" spans="1:12" ht="15.75" customHeight="1">
      <c r="A24" s="100"/>
      <c r="B24" s="101"/>
      <c r="C24" s="101"/>
      <c r="D24" s="101"/>
      <c r="E24" s="101"/>
      <c r="F24" s="101">
        <v>49.2</v>
      </c>
      <c r="G24" s="101">
        <v>0.5</v>
      </c>
      <c r="H24" s="102" t="s">
        <v>134</v>
      </c>
      <c r="I24" s="103">
        <v>0</v>
      </c>
      <c r="J24" s="103">
        <v>0</v>
      </c>
      <c r="K24" s="103">
        <v>0</v>
      </c>
      <c r="L24" s="104"/>
    </row>
    <row r="25" spans="1:12" ht="15.75" customHeight="1">
      <c r="A25" s="100"/>
      <c r="B25" s="101"/>
      <c r="C25" s="101"/>
      <c r="D25" s="101"/>
      <c r="E25" s="101"/>
      <c r="F25" s="101">
        <v>49.2</v>
      </c>
      <c r="G25" s="101">
        <v>0.5</v>
      </c>
      <c r="H25" s="102" t="s">
        <v>135</v>
      </c>
      <c r="I25" s="103">
        <v>0.874</v>
      </c>
      <c r="J25" s="103">
        <v>1.091</v>
      </c>
      <c r="K25" s="103">
        <v>0.664</v>
      </c>
      <c r="L25" s="104"/>
    </row>
    <row r="26" spans="1:12" ht="15.75" customHeight="1">
      <c r="A26" s="100"/>
      <c r="B26" s="101"/>
      <c r="C26" s="101"/>
      <c r="D26" s="101"/>
      <c r="E26" s="101"/>
      <c r="F26" s="101">
        <v>49.2</v>
      </c>
      <c r="G26" s="101">
        <v>0.5</v>
      </c>
      <c r="H26" s="102" t="s">
        <v>136</v>
      </c>
      <c r="I26" s="103">
        <v>0.716</v>
      </c>
      <c r="J26" s="103">
        <v>0.645</v>
      </c>
      <c r="K26" s="103">
        <v>0.748</v>
      </c>
      <c r="L26" s="104"/>
    </row>
    <row r="27" spans="1:12" ht="15.75" customHeight="1">
      <c r="A27" s="100">
        <v>2</v>
      </c>
      <c r="B27" s="101">
        <v>48.2</v>
      </c>
      <c r="C27" s="101">
        <v>0.3</v>
      </c>
      <c r="D27" s="101">
        <v>48.9</v>
      </c>
      <c r="E27" s="101">
        <v>20</v>
      </c>
      <c r="F27" s="101"/>
      <c r="G27" s="101"/>
      <c r="H27" s="102" t="s">
        <v>137</v>
      </c>
      <c r="I27" s="103">
        <v>2.8448</v>
      </c>
      <c r="J27" s="103">
        <v>4.1832</v>
      </c>
      <c r="K27" s="103">
        <v>4.7628</v>
      </c>
      <c r="L27" s="106" t="s">
        <v>138</v>
      </c>
    </row>
    <row r="28" spans="1:12" ht="15.75" customHeight="1" thickBot="1">
      <c r="A28" s="107">
        <v>2</v>
      </c>
      <c r="B28" s="108">
        <v>48.2</v>
      </c>
      <c r="C28" s="108">
        <v>0.3</v>
      </c>
      <c r="D28" s="108">
        <v>48.9</v>
      </c>
      <c r="E28" s="108">
        <v>20</v>
      </c>
      <c r="F28" s="108"/>
      <c r="G28" s="108"/>
      <c r="H28" s="109" t="s">
        <v>139</v>
      </c>
      <c r="I28" s="110">
        <v>2.63088</v>
      </c>
      <c r="J28" s="110">
        <v>2.66112</v>
      </c>
      <c r="K28" s="110">
        <v>2.68944</v>
      </c>
      <c r="L28" s="111" t="s">
        <v>140</v>
      </c>
    </row>
    <row r="29" ht="15.75" customHeight="1"/>
    <row r="30" ht="15.75" customHeight="1"/>
    <row r="31" ht="15.75" customHeight="1"/>
    <row r="32" ht="15.75" customHeight="1"/>
    <row r="33" ht="15.75" customHeight="1"/>
    <row r="34" spans="1:12" ht="15.75" customHeight="1">
      <c r="A34" s="112" t="s">
        <v>141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ht="15.75" customHeight="1">
      <c r="K35" s="11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24">
    <mergeCell ref="L16:L26"/>
    <mergeCell ref="A34:L34"/>
    <mergeCell ref="B13:B14"/>
    <mergeCell ref="C13:C14"/>
    <mergeCell ref="D13:D14"/>
    <mergeCell ref="E13:E14"/>
    <mergeCell ref="F13:F14"/>
    <mergeCell ref="G13:G14"/>
    <mergeCell ref="D11:E11"/>
    <mergeCell ref="F11:G11"/>
    <mergeCell ref="I11:K12"/>
    <mergeCell ref="B12:C12"/>
    <mergeCell ref="D12:E12"/>
    <mergeCell ref="F12:G12"/>
    <mergeCell ref="A5:L5"/>
    <mergeCell ref="A7:L7"/>
    <mergeCell ref="A10:A14"/>
    <mergeCell ref="B10:C10"/>
    <mergeCell ref="D10:E10"/>
    <mergeCell ref="F10:G10"/>
    <mergeCell ref="H10:H14"/>
    <mergeCell ref="I10:K10"/>
    <mergeCell ref="L10:L14"/>
    <mergeCell ref="B11:C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">
      <selection activeCell="Y32" sqref="Y32"/>
    </sheetView>
  </sheetViews>
  <sheetFormatPr defaultColWidth="9.00390625" defaultRowHeight="12.75"/>
  <cols>
    <col min="2" max="2" width="30.125" style="0" customWidth="1"/>
    <col min="3" max="3" width="45.125" style="0" customWidth="1"/>
  </cols>
  <sheetData>
    <row r="1" spans="27:29" ht="15.75">
      <c r="AA1" s="59" t="s">
        <v>142</v>
      </c>
      <c r="AB1" s="115"/>
      <c r="AC1" s="115"/>
    </row>
    <row r="2" spans="27:29" ht="15">
      <c r="AA2" s="30"/>
      <c r="AB2" s="31"/>
      <c r="AC2" s="31"/>
    </row>
    <row r="4" spans="1:29" ht="22.5">
      <c r="A4" s="116" t="s">
        <v>143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7"/>
      <c r="W4" s="117"/>
      <c r="X4" s="117"/>
      <c r="Y4" s="117"/>
      <c r="Z4" s="117"/>
      <c r="AA4" s="117"/>
      <c r="AB4" s="117"/>
      <c r="AC4" s="118"/>
    </row>
    <row r="5" spans="1:29" ht="16.5" thickBot="1">
      <c r="A5" s="118"/>
      <c r="B5" s="118"/>
      <c r="C5" s="118"/>
      <c r="D5" s="119"/>
      <c r="E5" s="120"/>
      <c r="F5" s="120"/>
      <c r="G5" s="120"/>
      <c r="H5" s="120"/>
      <c r="I5" s="121"/>
      <c r="J5" s="121"/>
      <c r="K5" s="121"/>
      <c r="L5" s="121"/>
      <c r="M5" s="121"/>
      <c r="N5" s="117"/>
      <c r="O5" s="117"/>
      <c r="P5" s="117"/>
      <c r="Q5" s="117"/>
      <c r="R5" s="122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8"/>
    </row>
    <row r="6" spans="1:29" ht="15.75">
      <c r="A6" s="123" t="s">
        <v>144</v>
      </c>
      <c r="B6" s="124" t="s">
        <v>145</v>
      </c>
      <c r="C6" s="124" t="s">
        <v>146</v>
      </c>
      <c r="D6" s="124"/>
      <c r="E6" s="125" t="s">
        <v>147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7"/>
      <c r="AC6" s="124" t="s">
        <v>3</v>
      </c>
    </row>
    <row r="7" spans="1:29" ht="18.75">
      <c r="A7" s="128"/>
      <c r="B7" s="129"/>
      <c r="C7" s="129"/>
      <c r="D7" s="129"/>
      <c r="E7" s="130" t="s">
        <v>148</v>
      </c>
      <c r="F7" s="131" t="s">
        <v>149</v>
      </c>
      <c r="G7" s="131" t="s">
        <v>150</v>
      </c>
      <c r="H7" s="131" t="s">
        <v>121</v>
      </c>
      <c r="I7" s="131" t="s">
        <v>151</v>
      </c>
      <c r="J7" s="131" t="s">
        <v>152</v>
      </c>
      <c r="K7" s="131" t="s">
        <v>153</v>
      </c>
      <c r="L7" s="131" t="s">
        <v>154</v>
      </c>
      <c r="M7" s="131" t="s">
        <v>155</v>
      </c>
      <c r="N7" s="131" t="s">
        <v>122</v>
      </c>
      <c r="O7" s="131" t="s">
        <v>156</v>
      </c>
      <c r="P7" s="131" t="s">
        <v>157</v>
      </c>
      <c r="Q7" s="131" t="s">
        <v>158</v>
      </c>
      <c r="R7" s="131" t="s">
        <v>159</v>
      </c>
      <c r="S7" s="131" t="s">
        <v>160</v>
      </c>
      <c r="T7" s="131" t="s">
        <v>161</v>
      </c>
      <c r="U7" s="131" t="s">
        <v>162</v>
      </c>
      <c r="V7" s="131" t="s">
        <v>163</v>
      </c>
      <c r="W7" s="131" t="s">
        <v>164</v>
      </c>
      <c r="X7" s="131" t="s">
        <v>165</v>
      </c>
      <c r="Y7" s="131" t="s">
        <v>123</v>
      </c>
      <c r="Z7" s="131" t="s">
        <v>166</v>
      </c>
      <c r="AA7" s="131" t="s">
        <v>167</v>
      </c>
      <c r="AB7" s="132" t="s">
        <v>168</v>
      </c>
      <c r="AC7" s="129"/>
    </row>
    <row r="8" spans="1:29" ht="15.75">
      <c r="A8" s="128"/>
      <c r="B8" s="129"/>
      <c r="C8" s="129"/>
      <c r="D8" s="129"/>
      <c r="E8" s="133" t="s">
        <v>4</v>
      </c>
      <c r="F8" s="134" t="s">
        <v>4</v>
      </c>
      <c r="G8" s="134" t="s">
        <v>4</v>
      </c>
      <c r="H8" s="134" t="s">
        <v>4</v>
      </c>
      <c r="I8" s="134" t="s">
        <v>4</v>
      </c>
      <c r="J8" s="134" t="s">
        <v>4</v>
      </c>
      <c r="K8" s="134" t="s">
        <v>4</v>
      </c>
      <c r="L8" s="134" t="s">
        <v>4</v>
      </c>
      <c r="M8" s="134" t="s">
        <v>4</v>
      </c>
      <c r="N8" s="134" t="s">
        <v>4</v>
      </c>
      <c r="O8" s="134" t="s">
        <v>4</v>
      </c>
      <c r="P8" s="134" t="s">
        <v>4</v>
      </c>
      <c r="Q8" s="134" t="s">
        <v>4</v>
      </c>
      <c r="R8" s="134" t="s">
        <v>4</v>
      </c>
      <c r="S8" s="134" t="s">
        <v>4</v>
      </c>
      <c r="T8" s="134" t="s">
        <v>4</v>
      </c>
      <c r="U8" s="134" t="s">
        <v>4</v>
      </c>
      <c r="V8" s="134" t="s">
        <v>4</v>
      </c>
      <c r="W8" s="134" t="s">
        <v>4</v>
      </c>
      <c r="X8" s="134" t="s">
        <v>4</v>
      </c>
      <c r="Y8" s="134" t="s">
        <v>4</v>
      </c>
      <c r="Z8" s="134" t="s">
        <v>4</v>
      </c>
      <c r="AA8" s="134" t="s">
        <v>4</v>
      </c>
      <c r="AB8" s="135" t="s">
        <v>4</v>
      </c>
      <c r="AC8" s="129"/>
    </row>
    <row r="9" spans="1:29" ht="16.5" thickBot="1">
      <c r="A9" s="136">
        <v>1</v>
      </c>
      <c r="B9" s="137">
        <v>2</v>
      </c>
      <c r="C9" s="138">
        <v>3</v>
      </c>
      <c r="D9" s="138"/>
      <c r="E9" s="139">
        <v>4</v>
      </c>
      <c r="F9" s="140">
        <v>5</v>
      </c>
      <c r="G9" s="140">
        <v>6</v>
      </c>
      <c r="H9" s="140">
        <v>7</v>
      </c>
      <c r="I9" s="140">
        <v>8</v>
      </c>
      <c r="J9" s="140">
        <v>9</v>
      </c>
      <c r="K9" s="140">
        <v>10</v>
      </c>
      <c r="L9" s="140">
        <v>11</v>
      </c>
      <c r="M9" s="140">
        <v>12</v>
      </c>
      <c r="N9" s="140">
        <v>13</v>
      </c>
      <c r="O9" s="140">
        <v>14</v>
      </c>
      <c r="P9" s="140">
        <v>15</v>
      </c>
      <c r="Q9" s="140">
        <v>16</v>
      </c>
      <c r="R9" s="140">
        <v>17</v>
      </c>
      <c r="S9" s="140">
        <v>18</v>
      </c>
      <c r="T9" s="140">
        <v>19</v>
      </c>
      <c r="U9" s="140">
        <v>20</v>
      </c>
      <c r="V9" s="140">
        <v>21</v>
      </c>
      <c r="W9" s="140">
        <v>22</v>
      </c>
      <c r="X9" s="140">
        <v>23</v>
      </c>
      <c r="Y9" s="140">
        <v>24</v>
      </c>
      <c r="Z9" s="140">
        <v>25</v>
      </c>
      <c r="AA9" s="140">
        <v>26</v>
      </c>
      <c r="AB9" s="141">
        <v>27</v>
      </c>
      <c r="AC9" s="136">
        <v>28</v>
      </c>
    </row>
    <row r="10" spans="1:29" ht="15.75">
      <c r="A10" s="142">
        <v>1</v>
      </c>
      <c r="B10" s="143" t="s">
        <v>126</v>
      </c>
      <c r="C10" s="144" t="s">
        <v>125</v>
      </c>
      <c r="D10" s="145"/>
      <c r="E10" s="146">
        <v>0.0012</v>
      </c>
      <c r="F10" s="147">
        <v>0</v>
      </c>
      <c r="G10" s="147">
        <v>0.0012</v>
      </c>
      <c r="H10" s="147">
        <v>0</v>
      </c>
      <c r="I10" s="147">
        <v>0.0012</v>
      </c>
      <c r="J10" s="147">
        <v>0</v>
      </c>
      <c r="K10" s="147">
        <v>0.0012</v>
      </c>
      <c r="L10" s="147">
        <v>0</v>
      </c>
      <c r="M10" s="147">
        <v>0.0012</v>
      </c>
      <c r="N10" s="147">
        <v>0</v>
      </c>
      <c r="O10" s="147">
        <v>0.0012</v>
      </c>
      <c r="P10" s="147">
        <v>0</v>
      </c>
      <c r="Q10" s="147">
        <v>0.0012</v>
      </c>
      <c r="R10" s="147">
        <v>0</v>
      </c>
      <c r="S10" s="147">
        <v>0.0012</v>
      </c>
      <c r="T10" s="147">
        <v>0</v>
      </c>
      <c r="U10" s="147">
        <v>0.0012</v>
      </c>
      <c r="V10" s="147">
        <v>0</v>
      </c>
      <c r="W10" s="147">
        <v>0</v>
      </c>
      <c r="X10" s="147">
        <v>0.0012</v>
      </c>
      <c r="Y10" s="147">
        <v>0</v>
      </c>
      <c r="Z10" s="147">
        <v>0.0012</v>
      </c>
      <c r="AA10" s="147">
        <v>0</v>
      </c>
      <c r="AB10" s="148">
        <v>0.0012</v>
      </c>
      <c r="AC10" s="149"/>
    </row>
    <row r="11" spans="1:29" ht="15.75">
      <c r="A11" s="150">
        <v>1</v>
      </c>
      <c r="B11" s="151"/>
      <c r="C11" s="152" t="s">
        <v>127</v>
      </c>
      <c r="D11" s="153"/>
      <c r="E11" s="154">
        <v>1.152</v>
      </c>
      <c r="F11" s="155">
        <v>1.14408</v>
      </c>
      <c r="G11" s="155">
        <v>1.15344</v>
      </c>
      <c r="H11" s="155">
        <v>1.16712</v>
      </c>
      <c r="I11" s="155">
        <v>1.14264</v>
      </c>
      <c r="J11" s="155">
        <v>1.13904</v>
      </c>
      <c r="K11" s="155">
        <v>1.11168</v>
      </c>
      <c r="L11" s="155">
        <v>1.47744</v>
      </c>
      <c r="M11" s="155">
        <v>1.60128</v>
      </c>
      <c r="N11" s="155">
        <v>1.5515999999999999</v>
      </c>
      <c r="O11" s="155">
        <v>1.7481600000000002</v>
      </c>
      <c r="P11" s="155">
        <v>1.764</v>
      </c>
      <c r="Q11" s="155">
        <v>1.59264</v>
      </c>
      <c r="R11" s="155">
        <v>1.63512</v>
      </c>
      <c r="S11" s="155">
        <v>1.54008</v>
      </c>
      <c r="T11" s="155">
        <v>1.42632</v>
      </c>
      <c r="U11" s="155">
        <v>1.35864</v>
      </c>
      <c r="V11" s="155">
        <v>1.29096</v>
      </c>
      <c r="W11" s="155">
        <v>1.2268800000000002</v>
      </c>
      <c r="X11" s="155">
        <v>1.20384</v>
      </c>
      <c r="Y11" s="155">
        <v>1.1807999999999998</v>
      </c>
      <c r="Z11" s="155">
        <v>1.188</v>
      </c>
      <c r="AA11" s="155">
        <v>1.14408</v>
      </c>
      <c r="AB11" s="156">
        <v>1.13904</v>
      </c>
      <c r="AC11" s="157"/>
    </row>
    <row r="12" spans="1:29" ht="15.75">
      <c r="A12" s="150">
        <v>1</v>
      </c>
      <c r="B12" s="151"/>
      <c r="C12" s="158" t="s">
        <v>128</v>
      </c>
      <c r="D12" s="159"/>
      <c r="E12" s="154">
        <v>0.7632000000000001</v>
      </c>
      <c r="F12" s="155">
        <v>0.8508</v>
      </c>
      <c r="G12" s="155">
        <v>0.8772000000000001</v>
      </c>
      <c r="H12" s="155">
        <v>0.9107999999999999</v>
      </c>
      <c r="I12" s="155">
        <v>0.8772000000000001</v>
      </c>
      <c r="J12" s="155">
        <v>0.9024</v>
      </c>
      <c r="K12" s="155">
        <v>0.8184</v>
      </c>
      <c r="L12" s="155">
        <v>0.9432</v>
      </c>
      <c r="M12" s="155">
        <v>1.0572000000000001</v>
      </c>
      <c r="N12" s="155">
        <v>0.9768</v>
      </c>
      <c r="O12" s="155">
        <v>1.038</v>
      </c>
      <c r="P12" s="155">
        <v>1.2144000000000001</v>
      </c>
      <c r="Q12" s="155">
        <v>0.9912000000000001</v>
      </c>
      <c r="R12" s="155">
        <v>1.1292</v>
      </c>
      <c r="S12" s="155">
        <v>0.846</v>
      </c>
      <c r="T12" s="155">
        <v>0.8904</v>
      </c>
      <c r="U12" s="155">
        <v>1.0008</v>
      </c>
      <c r="V12" s="155">
        <v>0.9816</v>
      </c>
      <c r="W12" s="155">
        <v>0.9708</v>
      </c>
      <c r="X12" s="155">
        <v>1.0188</v>
      </c>
      <c r="Y12" s="155">
        <v>0.9516</v>
      </c>
      <c r="Z12" s="155">
        <v>0.8747999999999999</v>
      </c>
      <c r="AA12" s="155">
        <v>0.6972</v>
      </c>
      <c r="AB12" s="156">
        <v>0.6516000000000001</v>
      </c>
      <c r="AC12" s="157"/>
    </row>
    <row r="13" spans="1:29" ht="15.75">
      <c r="A13" s="150">
        <v>1</v>
      </c>
      <c r="B13" s="151"/>
      <c r="C13" s="158" t="s">
        <v>129</v>
      </c>
      <c r="D13" s="159"/>
      <c r="E13" s="154">
        <v>0</v>
      </c>
      <c r="F13" s="155">
        <v>0</v>
      </c>
      <c r="G13" s="155">
        <v>0</v>
      </c>
      <c r="H13" s="155">
        <v>0.0012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0.0012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6">
        <v>0</v>
      </c>
      <c r="AC13" s="157"/>
    </row>
    <row r="14" spans="1:29" ht="15.75">
      <c r="A14" s="150">
        <v>1</v>
      </c>
      <c r="B14" s="151"/>
      <c r="C14" s="158" t="s">
        <v>130</v>
      </c>
      <c r="D14" s="159"/>
      <c r="E14" s="154">
        <v>1.04556</v>
      </c>
      <c r="F14" s="155">
        <v>1.09404</v>
      </c>
      <c r="G14" s="155">
        <v>1.1216400000000002</v>
      </c>
      <c r="H14" s="155">
        <v>1.1077199999999998</v>
      </c>
      <c r="I14" s="155">
        <v>1.1788800000000001</v>
      </c>
      <c r="J14" s="155">
        <v>1.1389200000000002</v>
      </c>
      <c r="K14" s="155">
        <v>1.15296</v>
      </c>
      <c r="L14" s="155">
        <v>1.6078800000000002</v>
      </c>
      <c r="M14" s="155">
        <v>1.7037599999999997</v>
      </c>
      <c r="N14" s="155">
        <v>2.03544</v>
      </c>
      <c r="O14" s="155">
        <v>2.163</v>
      </c>
      <c r="P14" s="155">
        <v>2.2335599999999998</v>
      </c>
      <c r="Q14" s="155">
        <v>2.16132</v>
      </c>
      <c r="R14" s="155">
        <v>1.59</v>
      </c>
      <c r="S14" s="155">
        <v>1.25052</v>
      </c>
      <c r="T14" s="155">
        <v>1.46424</v>
      </c>
      <c r="U14" s="155">
        <v>1.9250399999999999</v>
      </c>
      <c r="V14" s="155">
        <v>1.97352</v>
      </c>
      <c r="W14" s="155">
        <v>1.91448</v>
      </c>
      <c r="X14" s="155">
        <v>1.9168800000000001</v>
      </c>
      <c r="Y14" s="155">
        <v>1.2234</v>
      </c>
      <c r="Z14" s="155">
        <v>1.0937999999999999</v>
      </c>
      <c r="AA14" s="155">
        <v>1.0998</v>
      </c>
      <c r="AB14" s="156">
        <v>1.23252</v>
      </c>
      <c r="AC14" s="157"/>
    </row>
    <row r="15" spans="1:29" ht="15.75">
      <c r="A15" s="150">
        <v>1</v>
      </c>
      <c r="B15" s="151"/>
      <c r="C15" s="158" t="s">
        <v>131</v>
      </c>
      <c r="D15" s="159"/>
      <c r="E15" s="154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0.0007199999999999999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  <c r="T15" s="155">
        <v>0</v>
      </c>
      <c r="U15" s="155">
        <v>0.0007199999999999999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6">
        <v>0</v>
      </c>
      <c r="AC15" s="157"/>
    </row>
    <row r="16" spans="1:29" ht="15.75">
      <c r="A16" s="150">
        <v>1</v>
      </c>
      <c r="B16" s="151"/>
      <c r="C16" s="158" t="s">
        <v>132</v>
      </c>
      <c r="D16" s="159"/>
      <c r="E16" s="154">
        <v>2.3004000000000002</v>
      </c>
      <c r="F16" s="155">
        <v>2.1888</v>
      </c>
      <c r="G16" s="155">
        <v>2.2842</v>
      </c>
      <c r="H16" s="155">
        <v>2.088</v>
      </c>
      <c r="I16" s="155">
        <v>2.7468000000000004</v>
      </c>
      <c r="J16" s="155">
        <v>2.2086</v>
      </c>
      <c r="K16" s="155">
        <v>1.9025999999999998</v>
      </c>
      <c r="L16" s="155">
        <v>1.5768</v>
      </c>
      <c r="M16" s="155">
        <v>2.1816</v>
      </c>
      <c r="N16" s="155">
        <v>2.1474</v>
      </c>
      <c r="O16" s="155">
        <v>1.8792</v>
      </c>
      <c r="P16" s="155">
        <v>2.205</v>
      </c>
      <c r="Q16" s="155">
        <v>2.5452</v>
      </c>
      <c r="R16" s="155">
        <v>2.2481999999999998</v>
      </c>
      <c r="S16" s="155">
        <v>2.4174</v>
      </c>
      <c r="T16" s="155">
        <v>1.809</v>
      </c>
      <c r="U16" s="155">
        <v>2.5344</v>
      </c>
      <c r="V16" s="155">
        <v>2.826</v>
      </c>
      <c r="W16" s="155">
        <v>2.25</v>
      </c>
      <c r="X16" s="155">
        <v>2.34</v>
      </c>
      <c r="Y16" s="155">
        <v>2.2824</v>
      </c>
      <c r="Z16" s="155">
        <v>2.0808</v>
      </c>
      <c r="AA16" s="155">
        <v>2.7792</v>
      </c>
      <c r="AB16" s="156">
        <v>1.485</v>
      </c>
      <c r="AC16" s="157"/>
    </row>
    <row r="17" spans="1:29" ht="15.75">
      <c r="A17" s="150">
        <v>1</v>
      </c>
      <c r="B17" s="151"/>
      <c r="C17" s="158" t="s">
        <v>133</v>
      </c>
      <c r="D17" s="159"/>
      <c r="E17" s="154">
        <v>1.698</v>
      </c>
      <c r="F17" s="155">
        <v>1.5684</v>
      </c>
      <c r="G17" s="155">
        <v>1.7232</v>
      </c>
      <c r="H17" s="155">
        <v>1.656</v>
      </c>
      <c r="I17" s="155">
        <v>1.668</v>
      </c>
      <c r="J17" s="155">
        <v>1.6824000000000001</v>
      </c>
      <c r="K17" s="155">
        <v>1.524</v>
      </c>
      <c r="L17" s="155">
        <v>1.5312000000000001</v>
      </c>
      <c r="M17" s="155">
        <v>1.6668</v>
      </c>
      <c r="N17" s="155">
        <v>1.512</v>
      </c>
      <c r="O17" s="155">
        <v>1.6032</v>
      </c>
      <c r="P17" s="155">
        <v>1.6212</v>
      </c>
      <c r="Q17" s="155">
        <v>1.6176</v>
      </c>
      <c r="R17" s="155">
        <v>1.6584</v>
      </c>
      <c r="S17" s="155">
        <v>1.4387999999999999</v>
      </c>
      <c r="T17" s="155">
        <v>1.5432000000000001</v>
      </c>
      <c r="U17" s="155">
        <v>1.6488</v>
      </c>
      <c r="V17" s="155">
        <v>1.0224</v>
      </c>
      <c r="W17" s="155">
        <v>0.846</v>
      </c>
      <c r="X17" s="155">
        <v>1.5732000000000002</v>
      </c>
      <c r="Y17" s="155">
        <v>1.6476</v>
      </c>
      <c r="Z17" s="155">
        <v>1.6284</v>
      </c>
      <c r="AA17" s="155">
        <v>1.476</v>
      </c>
      <c r="AB17" s="156">
        <v>1.5672000000000001</v>
      </c>
      <c r="AC17" s="157"/>
    </row>
    <row r="18" spans="1:29" ht="31.5">
      <c r="A18" s="150">
        <v>2</v>
      </c>
      <c r="B18" s="160" t="s">
        <v>138</v>
      </c>
      <c r="C18" s="158" t="s">
        <v>137</v>
      </c>
      <c r="D18" s="159"/>
      <c r="E18" s="154">
        <v>1.946</v>
      </c>
      <c r="F18" s="155">
        <v>4.0684000000000005</v>
      </c>
      <c r="G18" s="155">
        <v>3.15</v>
      </c>
      <c r="H18" s="155">
        <v>2.8448</v>
      </c>
      <c r="I18" s="155">
        <v>4.872</v>
      </c>
      <c r="J18" s="155">
        <v>4.424</v>
      </c>
      <c r="K18" s="155">
        <v>3.136</v>
      </c>
      <c r="L18" s="155">
        <v>3.724</v>
      </c>
      <c r="M18" s="155">
        <v>4.4072</v>
      </c>
      <c r="N18" s="155">
        <v>4.1832</v>
      </c>
      <c r="O18" s="155">
        <v>4.102</v>
      </c>
      <c r="P18" s="155">
        <v>3.6456</v>
      </c>
      <c r="Q18" s="155">
        <v>0.9688</v>
      </c>
      <c r="R18" s="155">
        <v>5.0316</v>
      </c>
      <c r="S18" s="155">
        <v>6.5408</v>
      </c>
      <c r="T18" s="155">
        <v>5.8212</v>
      </c>
      <c r="U18" s="155">
        <v>5.0456</v>
      </c>
      <c r="V18" s="155">
        <v>5.0371999999999995</v>
      </c>
      <c r="W18" s="155">
        <v>3.9676</v>
      </c>
      <c r="X18" s="155">
        <v>3.8304</v>
      </c>
      <c r="Y18" s="155">
        <v>4.7628</v>
      </c>
      <c r="Z18" s="155">
        <v>3.4776</v>
      </c>
      <c r="AA18" s="155">
        <v>2.464</v>
      </c>
      <c r="AB18" s="156">
        <v>4.6816</v>
      </c>
      <c r="AC18" s="157"/>
    </row>
    <row r="19" spans="1:29" ht="32.25" thickBot="1">
      <c r="A19" s="150">
        <v>2</v>
      </c>
      <c r="B19" s="160" t="s">
        <v>140</v>
      </c>
      <c r="C19" s="158" t="s">
        <v>139</v>
      </c>
      <c r="D19" s="159"/>
      <c r="E19" s="154">
        <v>2.66256</v>
      </c>
      <c r="F19" s="155">
        <v>2.68608</v>
      </c>
      <c r="G19" s="155">
        <v>2.64912</v>
      </c>
      <c r="H19" s="155">
        <v>2.6308800000000003</v>
      </c>
      <c r="I19" s="155">
        <v>2.63568</v>
      </c>
      <c r="J19" s="155">
        <v>2.63568</v>
      </c>
      <c r="K19" s="155">
        <v>2.63952</v>
      </c>
      <c r="L19" s="155">
        <v>2.66208</v>
      </c>
      <c r="M19" s="155">
        <v>2.6827199999999998</v>
      </c>
      <c r="N19" s="155">
        <v>2.66112</v>
      </c>
      <c r="O19" s="155">
        <v>2.66256</v>
      </c>
      <c r="P19" s="155">
        <v>2.66784</v>
      </c>
      <c r="Q19" s="155">
        <v>2.66736</v>
      </c>
      <c r="R19" s="155">
        <v>2.67984</v>
      </c>
      <c r="S19" s="155">
        <v>2.66832</v>
      </c>
      <c r="T19" s="155">
        <v>2.6376</v>
      </c>
      <c r="U19" s="155">
        <v>2.64</v>
      </c>
      <c r="V19" s="155">
        <v>2.63664</v>
      </c>
      <c r="W19" s="155">
        <v>2.6424000000000003</v>
      </c>
      <c r="X19" s="155">
        <v>2.6414400000000002</v>
      </c>
      <c r="Y19" s="155">
        <v>2.6894400000000003</v>
      </c>
      <c r="Z19" s="155">
        <v>2.6568</v>
      </c>
      <c r="AA19" s="155">
        <v>2.6587199999999998</v>
      </c>
      <c r="AB19" s="156">
        <v>2.66064</v>
      </c>
      <c r="AC19" s="157"/>
    </row>
    <row r="20" spans="1:29" ht="16.5" thickBot="1">
      <c r="A20" s="161"/>
      <c r="B20" s="162"/>
      <c r="C20" s="163" t="s">
        <v>169</v>
      </c>
      <c r="D20" s="164"/>
      <c r="E20" s="165">
        <f aca="true" t="shared" si="0" ref="E20:AB20">SUM(E10:E19)</f>
        <v>11.568920000000002</v>
      </c>
      <c r="F20" s="166">
        <f t="shared" si="0"/>
        <v>13.600600000000002</v>
      </c>
      <c r="G20" s="166">
        <f t="shared" si="0"/>
        <v>12.96</v>
      </c>
      <c r="H20" s="166">
        <f t="shared" si="0"/>
        <v>12.40652</v>
      </c>
      <c r="I20" s="166">
        <f t="shared" si="0"/>
        <v>15.122400000000003</v>
      </c>
      <c r="J20" s="166">
        <f t="shared" si="0"/>
        <v>14.13176</v>
      </c>
      <c r="K20" s="166">
        <f t="shared" si="0"/>
        <v>12.286360000000002</v>
      </c>
      <c r="L20" s="166">
        <f t="shared" si="0"/>
        <v>13.5226</v>
      </c>
      <c r="M20" s="166">
        <f t="shared" si="0"/>
        <v>15.30176</v>
      </c>
      <c r="N20" s="166">
        <f t="shared" si="0"/>
        <v>15.06756</v>
      </c>
      <c r="O20" s="166">
        <f t="shared" si="0"/>
        <v>15.197320000000001</v>
      </c>
      <c r="P20" s="166">
        <f t="shared" si="0"/>
        <v>15.3516</v>
      </c>
      <c r="Q20" s="166">
        <f t="shared" si="0"/>
        <v>12.54532</v>
      </c>
      <c r="R20" s="166">
        <f t="shared" si="0"/>
        <v>15.97236</v>
      </c>
      <c r="S20" s="166">
        <f t="shared" si="0"/>
        <v>16.703120000000002</v>
      </c>
      <c r="T20" s="166">
        <f t="shared" si="0"/>
        <v>15.593160000000001</v>
      </c>
      <c r="U20" s="166">
        <f t="shared" si="0"/>
        <v>16.1552</v>
      </c>
      <c r="V20" s="166">
        <f t="shared" si="0"/>
        <v>15.76832</v>
      </c>
      <c r="W20" s="166">
        <f t="shared" si="0"/>
        <v>13.81816</v>
      </c>
      <c r="X20" s="166">
        <f t="shared" si="0"/>
        <v>14.525759999999998</v>
      </c>
      <c r="Y20" s="166">
        <f t="shared" si="0"/>
        <v>14.738040000000002</v>
      </c>
      <c r="Z20" s="166">
        <f t="shared" si="0"/>
        <v>13.0014</v>
      </c>
      <c r="AA20" s="166">
        <f t="shared" si="0"/>
        <v>12.318999999999999</v>
      </c>
      <c r="AB20" s="167">
        <f t="shared" si="0"/>
        <v>13.418800000000001</v>
      </c>
      <c r="AC20" s="168"/>
    </row>
    <row r="25" spans="14:25" ht="15.75">
      <c r="N25" s="112" t="s">
        <v>141</v>
      </c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</sheetData>
  <sheetProtection/>
  <mergeCells count="19">
    <mergeCell ref="C18:D18"/>
    <mergeCell ref="C19:D19"/>
    <mergeCell ref="C20:D20"/>
    <mergeCell ref="N25:Y25"/>
    <mergeCell ref="B10:B17"/>
    <mergeCell ref="C10:D10"/>
    <mergeCell ref="C11:D11"/>
    <mergeCell ref="C12:D12"/>
    <mergeCell ref="C13:D13"/>
    <mergeCell ref="C14:D14"/>
    <mergeCell ref="C15:D15"/>
    <mergeCell ref="C16:D16"/>
    <mergeCell ref="C17:D17"/>
    <mergeCell ref="A6:A8"/>
    <mergeCell ref="B6:B8"/>
    <mergeCell ref="C6:D8"/>
    <mergeCell ref="E6:AB6"/>
    <mergeCell ref="AC6:AC8"/>
    <mergeCell ref="C9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 Д С</dc:creator>
  <cp:keywords/>
  <dc:description/>
  <cp:lastModifiedBy>energ</cp:lastModifiedBy>
  <cp:lastPrinted>2019-12-25T04:31:46Z</cp:lastPrinted>
  <dcterms:created xsi:type="dcterms:W3CDTF">2000-12-19T10:26:05Z</dcterms:created>
  <dcterms:modified xsi:type="dcterms:W3CDTF">2019-12-28T04:35:19Z</dcterms:modified>
  <cp:category/>
  <cp:version/>
  <cp:contentType/>
  <cp:contentStatus/>
</cp:coreProperties>
</file>