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8520" activeTab="0"/>
  </bookViews>
  <sheets>
    <sheet name="ГПП-2(1-4)" sheetId="1" r:id="rId1"/>
    <sheet name="ГПП-2(5-8)" sheetId="2" r:id="rId2"/>
    <sheet name="ГПП-2(9-12)" sheetId="3" r:id="rId3"/>
    <sheet name="ГПП-2(13-16)" sheetId="4" r:id="rId4"/>
    <sheet name="ГПП-2(17-20)" sheetId="5" r:id="rId5"/>
    <sheet name="ГПП-2(21-24)" sheetId="6" r:id="rId6"/>
  </sheets>
  <definedNames/>
  <calcPr fullCalcOnLoad="1"/>
</workbook>
</file>

<file path=xl/sharedStrings.xml><?xml version="1.0" encoding="utf-8"?>
<sst xmlns="http://schemas.openxmlformats.org/spreadsheetml/2006/main" count="765" uniqueCount="64">
  <si>
    <t>Контрольные замеры по ПС 35/6 кВ ГПП-2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</si>
  <si>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</si>
  <si>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</si>
  <si>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</si>
  <si>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</si>
  <si>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</si>
  <si>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</si>
  <si>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</si>
  <si>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</si>
  <si>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dUк</t>
  </si>
  <si>
    <t>I</t>
  </si>
  <si>
    <t>P</t>
  </si>
  <si>
    <t>Q</t>
  </si>
  <si>
    <t>CosФ</t>
  </si>
  <si>
    <t>№1</t>
  </si>
  <si>
    <t>1С</t>
  </si>
  <si>
    <t>№2</t>
  </si>
  <si>
    <t>2С</t>
  </si>
  <si>
    <t>Шины (секции)</t>
  </si>
  <si>
    <t>Подключение</t>
  </si>
  <si>
    <t>U</t>
  </si>
  <si>
    <t>Т№1 - ВН</t>
  </si>
  <si>
    <t>Т№2 - ВН</t>
  </si>
  <si>
    <t>Т№1 - НН</t>
  </si>
  <si>
    <t>Т№2 -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</si>
  <si>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</si>
  <si>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</si>
  <si>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</si>
  <si>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</si>
  <si>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</si>
  <si>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</si>
  <si>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</si>
  <si>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35 кВ 1С</t>
  </si>
  <si>
    <t>ГПП-2 - Серов-1</t>
  </si>
  <si>
    <t>35 кВ 2С</t>
  </si>
  <si>
    <t>ГПП-2 - Серов-2</t>
  </si>
  <si>
    <t>6 кВ 1С</t>
  </si>
  <si>
    <t>яч.31 ПС № 36-1</t>
  </si>
  <si>
    <t>яч.27 ПС № 53-1</t>
  </si>
  <si>
    <t>яч.25 ПС № 30-1</t>
  </si>
  <si>
    <t>яч.24 ПС № 17-1</t>
  </si>
  <si>
    <t>яч.23 ЦЭС-5</t>
  </si>
  <si>
    <t>яч.6 ВЧ-1</t>
  </si>
  <si>
    <t>яч.29 ТПЧ-1</t>
  </si>
  <si>
    <t>яч.4 ПС №№ 26,27-1,28</t>
  </si>
  <si>
    <t>яч.5 ПС № 29-1</t>
  </si>
  <si>
    <t>яч.28 ПП Сосьва СН</t>
  </si>
  <si>
    <t>6 кВ 2С</t>
  </si>
  <si>
    <t>яч.11 ПС №№ 26,27-2</t>
  </si>
  <si>
    <t>яч.12 ПС № 29-2</t>
  </si>
  <si>
    <t>яч.18 ПС № 20-2</t>
  </si>
  <si>
    <t>яч.16 ПС № 17-2</t>
  </si>
  <si>
    <t>яч.17 ВЧ-2 ОПЧ-2</t>
  </si>
  <si>
    <t>яч.19 ПС № 30-2</t>
  </si>
  <si>
    <t>яч.21 № 53-2</t>
  </si>
  <si>
    <t>ЦЭС-6</t>
  </si>
  <si>
    <t>яч.10 ПС № 36-2</t>
  </si>
  <si>
    <t>Замер провёл:</t>
  </si>
  <si>
    <t>Дата: 18.12.2013 г.</t>
  </si>
  <si>
    <t>Волошина С.Н.</t>
  </si>
  <si>
    <t>-</t>
  </si>
  <si>
    <t>ё</t>
  </si>
  <si>
    <t>Положение РПН (ПБВ) / ВДТ: 5</t>
  </si>
  <si>
    <t>Положение РПН (ПБВ) / ВДТ: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</si>
</sst>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"/>
    <numFmt numFmtId="166" formatCode="0.0"/>
  </numFmts>
  <fonts count="25"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55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166" fontId="2" fillId="0" borderId="21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6" xfId="0" applyFont="1" applyBorder="1" applyAlignment="1">
      <alignment horizontal="right" indent="1"/>
    </xf>
    <xf numFmtId="0" fontId="4" fillId="0" borderId="27" xfId="0" applyFont="1" applyBorder="1" applyAlignment="1">
      <alignment horizontal="right" indent="1"/>
    </xf>
    <xf numFmtId="0" fontId="4" fillId="0" borderId="28" xfId="0" applyFont="1" applyBorder="1" applyAlignment="1">
      <alignment horizontal="right" inden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8" xfId="0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66" fontId="2" fillId="0" borderId="30" xfId="0" applyNumberFormat="1" applyFont="1" applyBorder="1" applyAlignment="1">
      <alignment/>
    </xf>
    <xf numFmtId="166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right" indent="8"/>
    </xf>
    <xf numFmtId="2" fontId="2" fillId="0" borderId="36" xfId="0" applyNumberFormat="1" applyFont="1" applyBorder="1" applyAlignment="1">
      <alignment horizontal="right" indent="8"/>
    </xf>
    <xf numFmtId="2" fontId="2" fillId="0" borderId="37" xfId="0" applyNumberFormat="1" applyFont="1" applyBorder="1" applyAlignment="1">
      <alignment horizontal="right" indent="8"/>
    </xf>
    <xf numFmtId="0" fontId="4" fillId="0" borderId="38" xfId="0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right" indent="8"/>
    </xf>
    <xf numFmtId="2" fontId="2" fillId="0" borderId="40" xfId="0" applyNumberFormat="1" applyFont="1" applyBorder="1" applyAlignment="1">
      <alignment horizontal="right" indent="8"/>
    </xf>
    <xf numFmtId="2" fontId="2" fillId="0" borderId="41" xfId="0" applyNumberFormat="1" applyFont="1" applyBorder="1" applyAlignment="1">
      <alignment horizontal="right" indent="8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2" fillId="0" borderId="42" xfId="0" applyNumberFormat="1" applyFont="1" applyBorder="1" applyAlignment="1">
      <alignment horizontal="right" indent="8"/>
    </xf>
    <xf numFmtId="2" fontId="2" fillId="0" borderId="43" xfId="0" applyNumberFormat="1" applyFont="1" applyBorder="1" applyAlignment="1">
      <alignment horizontal="right" indent="8"/>
    </xf>
    <xf numFmtId="2" fontId="2" fillId="0" borderId="44" xfId="0" applyNumberFormat="1" applyFont="1" applyBorder="1" applyAlignment="1">
      <alignment horizontal="right" indent="8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65" fontId="5" fillId="0" borderId="14" xfId="0" applyNumberFormat="1" applyFont="1" applyBorder="1" applyAlignment="1">
      <alignment/>
    </xf>
    <xf numFmtId="165" fontId="5" fillId="0" borderId="38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0" xfId="0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6" fontId="2" fillId="0" borderId="47" xfId="0" applyNumberFormat="1" applyFont="1" applyBorder="1" applyAlignment="1">
      <alignment/>
    </xf>
    <xf numFmtId="0" fontId="2" fillId="0" borderId="37" xfId="0" applyFont="1" applyBorder="1" applyAlignment="1">
      <alignment horizontal="right"/>
    </xf>
    <xf numFmtId="166" fontId="5" fillId="0" borderId="13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38" xfId="0" applyNumberFormat="1" applyFont="1" applyBorder="1" applyAlignment="1">
      <alignment/>
    </xf>
    <xf numFmtId="166" fontId="5" fillId="0" borderId="48" xfId="0" applyNumberFormat="1" applyFont="1" applyBorder="1" applyAlignment="1">
      <alignment/>
    </xf>
    <xf numFmtId="166" fontId="2" fillId="0" borderId="49" xfId="0" applyNumberFormat="1" applyFont="1" applyBorder="1" applyAlignment="1">
      <alignment/>
    </xf>
    <xf numFmtId="166" fontId="2" fillId="0" borderId="5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164" fontId="3" fillId="0" borderId="5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8" fillId="0" borderId="48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5" fontId="8" fillId="0" borderId="38" xfId="0" applyNumberFormat="1" applyFont="1" applyBorder="1" applyAlignment="1">
      <alignment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6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right"/>
    </xf>
    <xf numFmtId="2" fontId="5" fillId="0" borderId="18" xfId="0" applyNumberFormat="1" applyFont="1" applyFill="1" applyBorder="1" applyAlignment="1">
      <alignment/>
    </xf>
    <xf numFmtId="165" fontId="2" fillId="0" borderId="53" xfId="0" applyNumberFormat="1" applyFont="1" applyBorder="1" applyAlignment="1">
      <alignment horizontal="center"/>
    </xf>
    <xf numFmtId="165" fontId="2" fillId="0" borderId="54" xfId="0" applyNumberFormat="1" applyFont="1" applyBorder="1" applyAlignment="1">
      <alignment horizontal="center"/>
    </xf>
    <xf numFmtId="166" fontId="2" fillId="0" borderId="42" xfId="0" applyNumberFormat="1" applyFont="1" applyBorder="1" applyAlignment="1">
      <alignment/>
    </xf>
    <xf numFmtId="166" fontId="2" fillId="0" borderId="35" xfId="0" applyNumberFormat="1" applyFont="1" applyBorder="1" applyAlignment="1">
      <alignment/>
    </xf>
    <xf numFmtId="166" fontId="2" fillId="0" borderId="55" xfId="0" applyNumberFormat="1" applyFont="1" applyBorder="1" applyAlignment="1">
      <alignment/>
    </xf>
    <xf numFmtId="2" fontId="5" fillId="0" borderId="46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2" fontId="5" fillId="0" borderId="44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zoomScalePageLayoutView="0" workbookViewId="0" topLeftCell="A1">
      <pane ySplit="3" topLeftCell="BM4" activePane="bottomLeft" state="frozen"/>
      <selection pane="topLeft" activeCell="A17" sqref="A17:AR17"/>
      <selection pane="bottomLeft" activeCell="E11" sqref="E11:L11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</row>
    <row r="2" spans="1:44" ht="30" customHeight="1" thickBot="1">
      <c r="A2" s="114" t="s">
        <v>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</row>
    <row r="3" spans="1:44" ht="24.7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>
        <v>0.041666666666666664</v>
      </c>
      <c r="N3" s="116"/>
      <c r="O3" s="116"/>
      <c r="P3" s="116"/>
      <c r="Q3" s="116"/>
      <c r="R3" s="116"/>
      <c r="S3" s="116"/>
      <c r="T3" s="116"/>
      <c r="U3" s="116">
        <v>0.08333333333333333</v>
      </c>
      <c r="V3" s="116"/>
      <c r="W3" s="116"/>
      <c r="X3" s="116"/>
      <c r="Y3" s="116"/>
      <c r="Z3" s="116"/>
      <c r="AA3" s="116"/>
      <c r="AB3" s="116"/>
      <c r="AC3" s="116">
        <v>0.125</v>
      </c>
      <c r="AD3" s="116"/>
      <c r="AE3" s="116"/>
      <c r="AF3" s="116"/>
      <c r="AG3" s="116"/>
      <c r="AH3" s="116"/>
      <c r="AI3" s="116"/>
      <c r="AJ3" s="116"/>
      <c r="AK3" s="116">
        <v>0.16666666666666666</v>
      </c>
      <c r="AL3" s="116"/>
      <c r="AM3" s="116"/>
      <c r="AN3" s="116"/>
      <c r="AO3" s="116"/>
      <c r="AP3" s="116"/>
      <c r="AQ3" s="116"/>
      <c r="AR3" s="116"/>
    </row>
    <row r="4" spans="1:44" ht="30" customHeight="1" thickBot="1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1:44" ht="15.75" customHeight="1" thickBot="1">
      <c r="A5" s="2" t="s">
        <v>2</v>
      </c>
      <c r="B5" s="3" t="s">
        <v>3</v>
      </c>
      <c r="C5" s="3" t="s">
        <v>4</v>
      </c>
      <c r="D5" s="4" t="s">
        <v>5</v>
      </c>
      <c r="E5" s="79" t="s">
        <v>6</v>
      </c>
      <c r="F5" s="113"/>
      <c r="G5" s="112" t="s">
        <v>7</v>
      </c>
      <c r="H5" s="113"/>
      <c r="I5" s="112" t="s">
        <v>8</v>
      </c>
      <c r="J5" s="113"/>
      <c r="K5" s="112" t="s">
        <v>9</v>
      </c>
      <c r="L5" s="81"/>
      <c r="M5" s="79" t="s">
        <v>10</v>
      </c>
      <c r="N5" s="113"/>
      <c r="O5" s="112" t="s">
        <v>11</v>
      </c>
      <c r="P5" s="113"/>
      <c r="Q5" s="112" t="s">
        <v>12</v>
      </c>
      <c r="R5" s="113"/>
      <c r="S5" s="112" t="s">
        <v>13</v>
      </c>
      <c r="T5" s="81"/>
      <c r="U5" s="79" t="s">
        <v>10</v>
      </c>
      <c r="V5" s="113"/>
      <c r="W5" s="112" t="s">
        <v>11</v>
      </c>
      <c r="X5" s="113"/>
      <c r="Y5" s="112" t="s">
        <v>12</v>
      </c>
      <c r="Z5" s="113"/>
      <c r="AA5" s="112" t="s">
        <v>13</v>
      </c>
      <c r="AB5" s="81"/>
      <c r="AC5" s="79" t="s">
        <v>10</v>
      </c>
      <c r="AD5" s="113"/>
      <c r="AE5" s="112" t="s">
        <v>11</v>
      </c>
      <c r="AF5" s="113"/>
      <c r="AG5" s="112" t="s">
        <v>12</v>
      </c>
      <c r="AH5" s="113"/>
      <c r="AI5" s="112" t="s">
        <v>13</v>
      </c>
      <c r="AJ5" s="81"/>
      <c r="AK5" s="79" t="s">
        <v>10</v>
      </c>
      <c r="AL5" s="113"/>
      <c r="AM5" s="112" t="s">
        <v>11</v>
      </c>
      <c r="AN5" s="113"/>
      <c r="AO5" s="112" t="s">
        <v>12</v>
      </c>
      <c r="AP5" s="113"/>
      <c r="AQ5" s="112" t="s">
        <v>13</v>
      </c>
      <c r="AR5" s="81"/>
    </row>
    <row r="6" spans="1:44" ht="12.75">
      <c r="A6" s="5" t="s">
        <v>14</v>
      </c>
      <c r="B6" s="6"/>
      <c r="C6" s="7"/>
      <c r="D6" s="8"/>
      <c r="E6" s="86">
        <v>35</v>
      </c>
      <c r="F6" s="71"/>
      <c r="G6" s="72" t="s">
        <v>15</v>
      </c>
      <c r="H6" s="72"/>
      <c r="I6" s="107"/>
      <c r="J6" s="107"/>
      <c r="K6" s="107"/>
      <c r="L6" s="108"/>
      <c r="M6" s="109"/>
      <c r="N6" s="105"/>
      <c r="O6" s="106"/>
      <c r="P6" s="106"/>
      <c r="Q6" s="106"/>
      <c r="R6" s="106"/>
      <c r="S6" s="91"/>
      <c r="T6" s="92"/>
      <c r="U6" s="104"/>
      <c r="V6" s="105"/>
      <c r="W6" s="106"/>
      <c r="X6" s="106"/>
      <c r="Y6" s="106"/>
      <c r="Z6" s="106"/>
      <c r="AA6" s="91"/>
      <c r="AB6" s="92"/>
      <c r="AC6" s="104"/>
      <c r="AD6" s="105"/>
      <c r="AE6" s="106"/>
      <c r="AF6" s="106"/>
      <c r="AG6" s="106"/>
      <c r="AH6" s="106"/>
      <c r="AI6" s="91"/>
      <c r="AJ6" s="92"/>
      <c r="AK6" s="104"/>
      <c r="AL6" s="105"/>
      <c r="AM6" s="106"/>
      <c r="AN6" s="106"/>
      <c r="AO6" s="106"/>
      <c r="AP6" s="106"/>
      <c r="AQ6" s="91"/>
      <c r="AR6" s="92"/>
    </row>
    <row r="7" spans="1:44" ht="12.75">
      <c r="A7" s="93"/>
      <c r="B7" s="94"/>
      <c r="C7" s="94"/>
      <c r="D7" s="95"/>
      <c r="E7" s="69">
        <v>6</v>
      </c>
      <c r="F7" s="70"/>
      <c r="G7" s="77" t="s">
        <v>15</v>
      </c>
      <c r="H7" s="77"/>
      <c r="I7" s="98"/>
      <c r="J7" s="98"/>
      <c r="K7" s="98"/>
      <c r="L7" s="99"/>
      <c r="M7" s="110">
        <f>ROUND(SQRT(O7*O7+Q7*Q7)*1000/(M16*1.73),0)</f>
        <v>299</v>
      </c>
      <c r="N7" s="111">
        <f>ROUND(SQRT(O7*O7+P7*P7)*1000/(6.44*1.73),0)</f>
        <v>276</v>
      </c>
      <c r="O7" s="32">
        <v>3.072</v>
      </c>
      <c r="P7" s="32"/>
      <c r="Q7" s="32">
        <v>0.96</v>
      </c>
      <c r="R7" s="32"/>
      <c r="S7" s="100">
        <f>ROUND(O7/SQRT(O7*O7+Q7*Q7),3)</f>
        <v>0.954</v>
      </c>
      <c r="T7" s="101"/>
      <c r="U7" s="110">
        <f>ROUND(SQRT(W7*W7+Y7*Y7)*1000/(U16*1.73),0)</f>
        <v>298</v>
      </c>
      <c r="V7" s="111">
        <f>ROUND(SQRT(W7*W7+X7*X7)*1000/(6.44*1.73),0)</f>
        <v>278</v>
      </c>
      <c r="W7" s="32">
        <v>3.096</v>
      </c>
      <c r="X7" s="32"/>
      <c r="Y7" s="32">
        <v>0.96</v>
      </c>
      <c r="Z7" s="32"/>
      <c r="AA7" s="100">
        <f>ROUND(W7/SQRT(W7*W7+Y7*Y7),3)</f>
        <v>0.955</v>
      </c>
      <c r="AB7" s="101"/>
      <c r="AC7" s="110">
        <f>ROUND(SQRT(AE7*AE7+AG7*AG7)*1000/(AC16*1.73),0)</f>
        <v>300</v>
      </c>
      <c r="AD7" s="111">
        <f>ROUND(SQRT(AE7*AE7+AF7*AF7)*1000/(6.44*1.73),0)</f>
        <v>278</v>
      </c>
      <c r="AE7" s="32">
        <v>3.096</v>
      </c>
      <c r="AF7" s="32"/>
      <c r="AG7" s="32">
        <v>0.984</v>
      </c>
      <c r="AH7" s="32"/>
      <c r="AI7" s="100">
        <f>ROUND(AE7/SQRT(AE7*AE7+AG7*AG7),3)</f>
        <v>0.953</v>
      </c>
      <c r="AJ7" s="101"/>
      <c r="AK7" s="110">
        <f>ROUND(SQRT(AM7*AM7+AO7*AO7)*1000/(AK16*1.73),0)</f>
        <v>297</v>
      </c>
      <c r="AL7" s="111">
        <f>ROUND(SQRT(AM7*AM7+AN7*AN7)*1000/(6.44*1.73),0)</f>
        <v>276</v>
      </c>
      <c r="AM7" s="32">
        <v>3.072</v>
      </c>
      <c r="AN7" s="32"/>
      <c r="AO7" s="32">
        <v>0.984</v>
      </c>
      <c r="AP7" s="32"/>
      <c r="AQ7" s="100">
        <f>ROUND(AM7/SQRT(AM7*AM7+AO7*AO7),3)</f>
        <v>0.952</v>
      </c>
      <c r="AR7" s="101"/>
    </row>
    <row r="8" spans="1:44" ht="15.75" customHeight="1" thickBot="1">
      <c r="A8" s="96"/>
      <c r="B8" s="97"/>
      <c r="C8" s="97"/>
      <c r="D8" s="97"/>
      <c r="E8" s="84" t="s">
        <v>62</v>
      </c>
      <c r="F8" s="85"/>
      <c r="G8" s="85"/>
      <c r="H8" s="85"/>
      <c r="I8" s="85"/>
      <c r="J8" s="85"/>
      <c r="K8" s="85"/>
      <c r="L8" s="103"/>
      <c r="M8" s="85"/>
      <c r="N8" s="85"/>
      <c r="O8" s="85"/>
      <c r="P8" s="87"/>
      <c r="Q8" s="87"/>
      <c r="R8" s="82"/>
      <c r="S8" s="82"/>
      <c r="T8" s="83"/>
      <c r="U8" s="84"/>
      <c r="V8" s="85"/>
      <c r="W8" s="85"/>
      <c r="X8" s="87"/>
      <c r="Y8" s="87"/>
      <c r="Z8" s="82"/>
      <c r="AA8" s="82"/>
      <c r="AB8" s="83"/>
      <c r="AC8" s="84"/>
      <c r="AD8" s="85"/>
      <c r="AE8" s="85"/>
      <c r="AF8" s="87"/>
      <c r="AG8" s="87"/>
      <c r="AH8" s="82"/>
      <c r="AI8" s="82"/>
      <c r="AJ8" s="83"/>
      <c r="AK8" s="84"/>
      <c r="AL8" s="85"/>
      <c r="AM8" s="85"/>
      <c r="AN8" s="87"/>
      <c r="AO8" s="87"/>
      <c r="AP8" s="82"/>
      <c r="AQ8" s="82"/>
      <c r="AR8" s="83"/>
    </row>
    <row r="9" spans="1:44" ht="12.75">
      <c r="A9" s="5" t="s">
        <v>16</v>
      </c>
      <c r="B9" s="6"/>
      <c r="C9" s="7"/>
      <c r="D9" s="8"/>
      <c r="E9" s="86">
        <v>35</v>
      </c>
      <c r="F9" s="71"/>
      <c r="G9" s="72" t="s">
        <v>17</v>
      </c>
      <c r="H9" s="72"/>
      <c r="I9" s="107"/>
      <c r="J9" s="107"/>
      <c r="K9" s="107"/>
      <c r="L9" s="108"/>
      <c r="M9" s="109"/>
      <c r="N9" s="105"/>
      <c r="O9" s="106"/>
      <c r="P9" s="106"/>
      <c r="Q9" s="106"/>
      <c r="R9" s="106"/>
      <c r="S9" s="91"/>
      <c r="T9" s="92"/>
      <c r="U9" s="104"/>
      <c r="V9" s="105"/>
      <c r="W9" s="106"/>
      <c r="X9" s="106"/>
      <c r="Y9" s="106"/>
      <c r="Z9" s="106"/>
      <c r="AA9" s="91"/>
      <c r="AB9" s="92"/>
      <c r="AC9" s="104"/>
      <c r="AD9" s="105"/>
      <c r="AE9" s="106"/>
      <c r="AF9" s="106"/>
      <c r="AG9" s="106"/>
      <c r="AH9" s="106"/>
      <c r="AI9" s="91"/>
      <c r="AJ9" s="92"/>
      <c r="AK9" s="104"/>
      <c r="AL9" s="105"/>
      <c r="AM9" s="106"/>
      <c r="AN9" s="106"/>
      <c r="AO9" s="106"/>
      <c r="AP9" s="106"/>
      <c r="AQ9" s="91"/>
      <c r="AR9" s="92"/>
    </row>
    <row r="10" spans="1:44" ht="12.75">
      <c r="A10" s="93"/>
      <c r="B10" s="94"/>
      <c r="C10" s="94"/>
      <c r="D10" s="95"/>
      <c r="E10" s="69">
        <v>6</v>
      </c>
      <c r="F10" s="70"/>
      <c r="G10" s="77" t="s">
        <v>17</v>
      </c>
      <c r="H10" s="77"/>
      <c r="I10" s="98"/>
      <c r="J10" s="98"/>
      <c r="K10" s="98"/>
      <c r="L10" s="99"/>
      <c r="M10" s="102">
        <f>ROUND(SQRT(O10*O10+Q10*Q10)*1000/(M17*1.73),0)</f>
        <v>196</v>
      </c>
      <c r="N10" s="31">
        <f>ROUND(SQRT(O10*O10+P10*P10)*1000/(6.44*1.73),0)</f>
        <v>162</v>
      </c>
      <c r="O10" s="32">
        <v>1.8</v>
      </c>
      <c r="P10" s="32"/>
      <c r="Q10" s="32">
        <v>0.984</v>
      </c>
      <c r="R10" s="32"/>
      <c r="S10" s="100">
        <f>ROUND(O10/SQRT(O10*O10+Q10*Q10),3)</f>
        <v>0.877</v>
      </c>
      <c r="T10" s="101"/>
      <c r="U10" s="102">
        <f>ROUND(SQRT(W10*W10+Y10*Y10)*1000/(U17*1.73),0)</f>
        <v>198</v>
      </c>
      <c r="V10" s="31">
        <f>ROUND(SQRT(W10*W10+X10*X10)*1000/(6.44*1.73),0)</f>
        <v>166</v>
      </c>
      <c r="W10" s="32">
        <v>1.848</v>
      </c>
      <c r="X10" s="32"/>
      <c r="Y10" s="32">
        <v>0.984</v>
      </c>
      <c r="Z10" s="32"/>
      <c r="AA10" s="100">
        <f>ROUND(W10/SQRT(W10*W10+Y10*Y10),3)</f>
        <v>0.883</v>
      </c>
      <c r="AB10" s="101"/>
      <c r="AC10" s="102">
        <f>ROUND(SQRT(AE10*AE10+AG10*AG10)*1000/(AC17*1.73),0)</f>
        <v>172</v>
      </c>
      <c r="AD10" s="31">
        <f>ROUND(SQRT(AE10*AE10+AF10*AF10)*1000/(6.44*1.73),0)</f>
        <v>138</v>
      </c>
      <c r="AE10" s="32">
        <v>1.536</v>
      </c>
      <c r="AF10" s="32"/>
      <c r="AG10" s="32">
        <v>0.96</v>
      </c>
      <c r="AH10" s="32"/>
      <c r="AI10" s="100">
        <f>ROUND(AE10/SQRT(AE10*AE10+AG10*AG10),3)</f>
        <v>0.848</v>
      </c>
      <c r="AJ10" s="101"/>
      <c r="AK10" s="102">
        <f>ROUND(SQRT(AM10*AM10+AO10*AO10)*1000/(AK17*1.73),0)</f>
        <v>190</v>
      </c>
      <c r="AL10" s="31">
        <f>ROUND(SQRT(AM10*AM10+AN10*AN10)*1000/(6.44*1.73),0)</f>
        <v>155</v>
      </c>
      <c r="AM10" s="32">
        <v>1.728</v>
      </c>
      <c r="AN10" s="32"/>
      <c r="AO10" s="32">
        <v>1.008</v>
      </c>
      <c r="AP10" s="32"/>
      <c r="AQ10" s="100">
        <f>ROUND(AM10/SQRT(AM10*AM10+AO10*AO10),3)</f>
        <v>0.864</v>
      </c>
      <c r="AR10" s="101"/>
    </row>
    <row r="11" spans="1:44" ht="15.75" customHeight="1" thickBot="1">
      <c r="A11" s="96"/>
      <c r="B11" s="97"/>
      <c r="C11" s="97"/>
      <c r="D11" s="97"/>
      <c r="E11" s="84" t="s">
        <v>63</v>
      </c>
      <c r="F11" s="85"/>
      <c r="G11" s="85"/>
      <c r="H11" s="85"/>
      <c r="I11" s="85"/>
      <c r="J11" s="85"/>
      <c r="K11" s="85"/>
      <c r="L11" s="103"/>
      <c r="M11" s="85"/>
      <c r="N11" s="85"/>
      <c r="O11" s="85"/>
      <c r="P11" s="87"/>
      <c r="Q11" s="87"/>
      <c r="R11" s="82"/>
      <c r="S11" s="82"/>
      <c r="T11" s="83"/>
      <c r="U11" s="84"/>
      <c r="V11" s="85"/>
      <c r="W11" s="85"/>
      <c r="X11" s="87"/>
      <c r="Y11" s="87"/>
      <c r="Z11" s="82"/>
      <c r="AA11" s="82"/>
      <c r="AB11" s="83"/>
      <c r="AC11" s="84"/>
      <c r="AD11" s="85"/>
      <c r="AE11" s="85"/>
      <c r="AF11" s="87"/>
      <c r="AG11" s="87"/>
      <c r="AH11" s="82"/>
      <c r="AI11" s="82"/>
      <c r="AJ11" s="83"/>
      <c r="AK11" s="84"/>
      <c r="AL11" s="85"/>
      <c r="AM11" s="85"/>
      <c r="AN11" s="87"/>
      <c r="AO11" s="87"/>
      <c r="AP11" s="82"/>
      <c r="AQ11" s="82"/>
      <c r="AR11" s="83"/>
    </row>
    <row r="12" spans="1:44" ht="30" customHeight="1" thickBot="1">
      <c r="A12" s="53" t="s">
        <v>18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ht="15.75" customHeight="1" thickBot="1">
      <c r="A13" s="88" t="s">
        <v>6</v>
      </c>
      <c r="B13" s="89"/>
      <c r="C13" s="89" t="s">
        <v>2</v>
      </c>
      <c r="D13" s="89"/>
      <c r="E13" s="89" t="s">
        <v>19</v>
      </c>
      <c r="F13" s="89"/>
      <c r="G13" s="89"/>
      <c r="H13" s="89"/>
      <c r="I13" s="89"/>
      <c r="J13" s="89"/>
      <c r="K13" s="89"/>
      <c r="L13" s="90"/>
      <c r="M13" s="79" t="s">
        <v>20</v>
      </c>
      <c r="N13" s="80"/>
      <c r="O13" s="80"/>
      <c r="P13" s="80"/>
      <c r="Q13" s="80"/>
      <c r="R13" s="80"/>
      <c r="S13" s="80"/>
      <c r="T13" s="81"/>
      <c r="U13" s="79" t="s">
        <v>20</v>
      </c>
      <c r="V13" s="80"/>
      <c r="W13" s="80"/>
      <c r="X13" s="80"/>
      <c r="Y13" s="80"/>
      <c r="Z13" s="80"/>
      <c r="AA13" s="80"/>
      <c r="AB13" s="81"/>
      <c r="AC13" s="79" t="s">
        <v>20</v>
      </c>
      <c r="AD13" s="80"/>
      <c r="AE13" s="80"/>
      <c r="AF13" s="80"/>
      <c r="AG13" s="80"/>
      <c r="AH13" s="80"/>
      <c r="AI13" s="80"/>
      <c r="AJ13" s="81"/>
      <c r="AK13" s="79" t="s">
        <v>20</v>
      </c>
      <c r="AL13" s="80"/>
      <c r="AM13" s="80"/>
      <c r="AN13" s="80"/>
      <c r="AO13" s="80"/>
      <c r="AP13" s="80"/>
      <c r="AQ13" s="80"/>
      <c r="AR13" s="81"/>
    </row>
    <row r="14" spans="1:44" ht="12.75">
      <c r="A14" s="86">
        <v>35</v>
      </c>
      <c r="B14" s="71"/>
      <c r="C14" s="71" t="s">
        <v>15</v>
      </c>
      <c r="D14" s="71"/>
      <c r="E14" s="72" t="s">
        <v>21</v>
      </c>
      <c r="F14" s="72"/>
      <c r="G14" s="72"/>
      <c r="H14" s="72"/>
      <c r="I14" s="72"/>
      <c r="J14" s="72"/>
      <c r="K14" s="72"/>
      <c r="L14" s="73"/>
      <c r="M14" s="62"/>
      <c r="N14" s="63"/>
      <c r="O14" s="63"/>
      <c r="P14" s="63"/>
      <c r="Q14" s="63"/>
      <c r="R14" s="63"/>
      <c r="S14" s="63"/>
      <c r="T14" s="64"/>
      <c r="U14" s="62"/>
      <c r="V14" s="63"/>
      <c r="W14" s="63"/>
      <c r="X14" s="63"/>
      <c r="Y14" s="63"/>
      <c r="Z14" s="63"/>
      <c r="AA14" s="63"/>
      <c r="AB14" s="64"/>
      <c r="AC14" s="62"/>
      <c r="AD14" s="63"/>
      <c r="AE14" s="63"/>
      <c r="AF14" s="63"/>
      <c r="AG14" s="63"/>
      <c r="AH14" s="63"/>
      <c r="AI14" s="63"/>
      <c r="AJ14" s="64"/>
      <c r="AK14" s="62"/>
      <c r="AL14" s="63"/>
      <c r="AM14" s="63"/>
      <c r="AN14" s="63"/>
      <c r="AO14" s="63"/>
      <c r="AP14" s="63"/>
      <c r="AQ14" s="63"/>
      <c r="AR14" s="64"/>
    </row>
    <row r="15" spans="1:44" ht="12.75">
      <c r="A15" s="69">
        <v>35</v>
      </c>
      <c r="B15" s="70"/>
      <c r="C15" s="70" t="s">
        <v>17</v>
      </c>
      <c r="D15" s="70"/>
      <c r="E15" s="77" t="s">
        <v>22</v>
      </c>
      <c r="F15" s="77"/>
      <c r="G15" s="77"/>
      <c r="H15" s="77"/>
      <c r="I15" s="77"/>
      <c r="J15" s="77"/>
      <c r="K15" s="77"/>
      <c r="L15" s="78"/>
      <c r="M15" s="74"/>
      <c r="N15" s="75"/>
      <c r="O15" s="75"/>
      <c r="P15" s="75"/>
      <c r="Q15" s="75"/>
      <c r="R15" s="75"/>
      <c r="S15" s="75"/>
      <c r="T15" s="76"/>
      <c r="U15" s="74"/>
      <c r="V15" s="75"/>
      <c r="W15" s="75"/>
      <c r="X15" s="75"/>
      <c r="Y15" s="75"/>
      <c r="Z15" s="75"/>
      <c r="AA15" s="75"/>
      <c r="AB15" s="76"/>
      <c r="AC15" s="74"/>
      <c r="AD15" s="75"/>
      <c r="AE15" s="75"/>
      <c r="AF15" s="75"/>
      <c r="AG15" s="75"/>
      <c r="AH15" s="75"/>
      <c r="AI15" s="75"/>
      <c r="AJ15" s="76"/>
      <c r="AK15" s="74"/>
      <c r="AL15" s="75"/>
      <c r="AM15" s="75"/>
      <c r="AN15" s="75"/>
      <c r="AO15" s="75"/>
      <c r="AP15" s="75"/>
      <c r="AQ15" s="75"/>
      <c r="AR15" s="76"/>
    </row>
    <row r="16" spans="1:44" ht="12.75">
      <c r="A16" s="69">
        <v>6</v>
      </c>
      <c r="B16" s="70"/>
      <c r="C16" s="70" t="s">
        <v>15</v>
      </c>
      <c r="D16" s="70"/>
      <c r="E16" s="77" t="s">
        <v>23</v>
      </c>
      <c r="F16" s="77"/>
      <c r="G16" s="77"/>
      <c r="H16" s="77"/>
      <c r="I16" s="77"/>
      <c r="J16" s="77"/>
      <c r="K16" s="77"/>
      <c r="L16" s="78"/>
      <c r="M16" s="74">
        <v>6.23</v>
      </c>
      <c r="N16" s="75"/>
      <c r="O16" s="75"/>
      <c r="P16" s="75"/>
      <c r="Q16" s="75"/>
      <c r="R16" s="75"/>
      <c r="S16" s="75"/>
      <c r="T16" s="76"/>
      <c r="U16" s="74">
        <v>6.28</v>
      </c>
      <c r="V16" s="75"/>
      <c r="W16" s="75"/>
      <c r="X16" s="75"/>
      <c r="Y16" s="75"/>
      <c r="Z16" s="75"/>
      <c r="AA16" s="75"/>
      <c r="AB16" s="76"/>
      <c r="AC16" s="74">
        <v>6.25</v>
      </c>
      <c r="AD16" s="75"/>
      <c r="AE16" s="75"/>
      <c r="AF16" s="75"/>
      <c r="AG16" s="75"/>
      <c r="AH16" s="75"/>
      <c r="AI16" s="75"/>
      <c r="AJ16" s="76"/>
      <c r="AK16" s="74">
        <v>6.27</v>
      </c>
      <c r="AL16" s="75"/>
      <c r="AM16" s="75"/>
      <c r="AN16" s="75"/>
      <c r="AO16" s="75"/>
      <c r="AP16" s="75"/>
      <c r="AQ16" s="75"/>
      <c r="AR16" s="76"/>
    </row>
    <row r="17" spans="1:44" ht="13.5" thickBot="1">
      <c r="A17" s="65">
        <v>6</v>
      </c>
      <c r="B17" s="66"/>
      <c r="C17" s="66" t="s">
        <v>17</v>
      </c>
      <c r="D17" s="66"/>
      <c r="E17" s="67" t="s">
        <v>24</v>
      </c>
      <c r="F17" s="67"/>
      <c r="G17" s="67"/>
      <c r="H17" s="67"/>
      <c r="I17" s="67"/>
      <c r="J17" s="67"/>
      <c r="K17" s="67"/>
      <c r="L17" s="68"/>
      <c r="M17" s="58">
        <v>6.05</v>
      </c>
      <c r="N17" s="59"/>
      <c r="O17" s="59"/>
      <c r="P17" s="59"/>
      <c r="Q17" s="59"/>
      <c r="R17" s="59"/>
      <c r="S17" s="59"/>
      <c r="T17" s="60"/>
      <c r="U17" s="58">
        <v>6.11</v>
      </c>
      <c r="V17" s="59"/>
      <c r="W17" s="59"/>
      <c r="X17" s="59"/>
      <c r="Y17" s="59"/>
      <c r="Z17" s="59"/>
      <c r="AA17" s="59"/>
      <c r="AB17" s="60"/>
      <c r="AC17" s="58">
        <v>6.09</v>
      </c>
      <c r="AD17" s="59"/>
      <c r="AE17" s="59"/>
      <c r="AF17" s="59"/>
      <c r="AG17" s="59"/>
      <c r="AH17" s="59"/>
      <c r="AI17" s="59"/>
      <c r="AJ17" s="60"/>
      <c r="AK17" s="58">
        <v>6.09</v>
      </c>
      <c r="AL17" s="59"/>
      <c r="AM17" s="59"/>
      <c r="AN17" s="59"/>
      <c r="AO17" s="59"/>
      <c r="AP17" s="59"/>
      <c r="AQ17" s="59"/>
      <c r="AR17" s="60"/>
    </row>
    <row r="18" spans="1:44" ht="30" customHeight="1" thickBot="1">
      <c r="A18" s="53" t="s">
        <v>25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1:44" ht="15" customHeight="1">
      <c r="A19" s="54" t="s">
        <v>2</v>
      </c>
      <c r="B19" s="55"/>
      <c r="C19" s="55"/>
      <c r="D19" s="55"/>
      <c r="E19" s="55" t="s">
        <v>26</v>
      </c>
      <c r="F19" s="55"/>
      <c r="G19" s="55" t="s">
        <v>27</v>
      </c>
      <c r="H19" s="55"/>
      <c r="I19" s="55" t="s">
        <v>28</v>
      </c>
      <c r="J19" s="55"/>
      <c r="K19" s="55" t="s">
        <v>29</v>
      </c>
      <c r="L19" s="61"/>
      <c r="M19" s="49" t="s">
        <v>10</v>
      </c>
      <c r="N19" s="50"/>
      <c r="O19" s="18" t="s">
        <v>11</v>
      </c>
      <c r="P19" s="19"/>
      <c r="Q19" s="50"/>
      <c r="R19" s="18" t="s">
        <v>12</v>
      </c>
      <c r="S19" s="19"/>
      <c r="T19" s="20"/>
      <c r="U19" s="49" t="s">
        <v>10</v>
      </c>
      <c r="V19" s="50"/>
      <c r="W19" s="18" t="s">
        <v>11</v>
      </c>
      <c r="X19" s="19"/>
      <c r="Y19" s="50"/>
      <c r="Z19" s="18" t="s">
        <v>12</v>
      </c>
      <c r="AA19" s="19"/>
      <c r="AB19" s="20"/>
      <c r="AC19" s="49" t="s">
        <v>10</v>
      </c>
      <c r="AD19" s="50"/>
      <c r="AE19" s="18" t="s">
        <v>11</v>
      </c>
      <c r="AF19" s="19"/>
      <c r="AG19" s="50"/>
      <c r="AH19" s="18" t="s">
        <v>12</v>
      </c>
      <c r="AI19" s="19"/>
      <c r="AJ19" s="20"/>
      <c r="AK19" s="49" t="s">
        <v>10</v>
      </c>
      <c r="AL19" s="50"/>
      <c r="AM19" s="18" t="s">
        <v>11</v>
      </c>
      <c r="AN19" s="19"/>
      <c r="AO19" s="50"/>
      <c r="AP19" s="18" t="s">
        <v>12</v>
      </c>
      <c r="AQ19" s="19"/>
      <c r="AR19" s="20"/>
    </row>
    <row r="20" spans="1:44" ht="15.75" customHeight="1" thickBot="1">
      <c r="A20" s="56"/>
      <c r="B20" s="57"/>
      <c r="C20" s="57"/>
      <c r="D20" s="57"/>
      <c r="E20" s="9" t="s">
        <v>30</v>
      </c>
      <c r="F20" s="9" t="s">
        <v>31</v>
      </c>
      <c r="G20" s="9" t="s">
        <v>30</v>
      </c>
      <c r="H20" s="9" t="s">
        <v>31</v>
      </c>
      <c r="I20" s="9" t="s">
        <v>30</v>
      </c>
      <c r="J20" s="9" t="s">
        <v>31</v>
      </c>
      <c r="K20" s="9" t="s">
        <v>30</v>
      </c>
      <c r="L20" s="10" t="s">
        <v>31</v>
      </c>
      <c r="M20" s="51"/>
      <c r="N20" s="52"/>
      <c r="O20" s="21"/>
      <c r="P20" s="15"/>
      <c r="Q20" s="52"/>
      <c r="R20" s="21"/>
      <c r="S20" s="15"/>
      <c r="T20" s="48"/>
      <c r="U20" s="51"/>
      <c r="V20" s="52"/>
      <c r="W20" s="21"/>
      <c r="X20" s="15"/>
      <c r="Y20" s="52"/>
      <c r="Z20" s="21"/>
      <c r="AA20" s="15"/>
      <c r="AB20" s="48"/>
      <c r="AC20" s="51"/>
      <c r="AD20" s="52"/>
      <c r="AE20" s="21"/>
      <c r="AF20" s="15"/>
      <c r="AG20" s="52"/>
      <c r="AH20" s="21"/>
      <c r="AI20" s="15"/>
      <c r="AJ20" s="48"/>
      <c r="AK20" s="51"/>
      <c r="AL20" s="52"/>
      <c r="AM20" s="21"/>
      <c r="AN20" s="15"/>
      <c r="AO20" s="52"/>
      <c r="AP20" s="21"/>
      <c r="AQ20" s="15"/>
      <c r="AR20" s="48"/>
    </row>
    <row r="21" spans="1:44" ht="12.75">
      <c r="A21" s="40" t="s">
        <v>32</v>
      </c>
      <c r="B21" s="41"/>
      <c r="C21" s="41"/>
      <c r="D21" s="41"/>
      <c r="E21" s="23"/>
      <c r="F21" s="23"/>
      <c r="G21" s="23"/>
      <c r="H21" s="23"/>
      <c r="I21" s="23"/>
      <c r="J21" s="23"/>
      <c r="K21" s="23"/>
      <c r="L21" s="42"/>
      <c r="M21" s="43"/>
      <c r="N21" s="44"/>
      <c r="O21" s="45"/>
      <c r="P21" s="45"/>
      <c r="Q21" s="45"/>
      <c r="R21" s="45"/>
      <c r="S21" s="45"/>
      <c r="T21" s="46"/>
      <c r="U21" s="43"/>
      <c r="V21" s="44"/>
      <c r="W21" s="45"/>
      <c r="X21" s="45"/>
      <c r="Y21" s="45"/>
      <c r="Z21" s="45"/>
      <c r="AA21" s="45"/>
      <c r="AB21" s="46"/>
      <c r="AC21" s="43"/>
      <c r="AD21" s="44"/>
      <c r="AE21" s="45"/>
      <c r="AF21" s="45"/>
      <c r="AG21" s="45"/>
      <c r="AH21" s="45"/>
      <c r="AI21" s="45"/>
      <c r="AJ21" s="46"/>
      <c r="AK21" s="43"/>
      <c r="AL21" s="44"/>
      <c r="AM21" s="45"/>
      <c r="AN21" s="45"/>
      <c r="AO21" s="45"/>
      <c r="AP21" s="45"/>
      <c r="AQ21" s="45"/>
      <c r="AR21" s="46"/>
    </row>
    <row r="22" spans="1:44" ht="13.5" thickBot="1">
      <c r="A22" s="47" t="s">
        <v>33</v>
      </c>
      <c r="B22" s="22"/>
      <c r="C22" s="22"/>
      <c r="D22" s="22"/>
      <c r="E22" s="13"/>
      <c r="F22" s="13"/>
      <c r="G22" s="13"/>
      <c r="H22" s="13"/>
      <c r="I22" s="13"/>
      <c r="J22" s="13"/>
      <c r="K22" s="13"/>
      <c r="L22" s="14"/>
      <c r="M22" s="16"/>
      <c r="N22" s="17"/>
      <c r="O22" s="38"/>
      <c r="P22" s="38"/>
      <c r="Q22" s="38"/>
      <c r="R22" s="38"/>
      <c r="S22" s="38"/>
      <c r="T22" s="39"/>
      <c r="U22" s="16"/>
      <c r="V22" s="17"/>
      <c r="W22" s="38"/>
      <c r="X22" s="38"/>
      <c r="Y22" s="38"/>
      <c r="Z22" s="38"/>
      <c r="AA22" s="38"/>
      <c r="AB22" s="39"/>
      <c r="AC22" s="16"/>
      <c r="AD22" s="17"/>
      <c r="AE22" s="38"/>
      <c r="AF22" s="38"/>
      <c r="AG22" s="38"/>
      <c r="AH22" s="38"/>
      <c r="AI22" s="38"/>
      <c r="AJ22" s="39"/>
      <c r="AK22" s="16"/>
      <c r="AL22" s="17"/>
      <c r="AM22" s="38"/>
      <c r="AN22" s="38"/>
      <c r="AO22" s="38"/>
      <c r="AP22" s="38"/>
      <c r="AQ22" s="38"/>
      <c r="AR22" s="39"/>
    </row>
    <row r="23" spans="1:44" ht="12.75">
      <c r="A23" s="40" t="s">
        <v>34</v>
      </c>
      <c r="B23" s="41"/>
      <c r="C23" s="41"/>
      <c r="D23" s="41"/>
      <c r="E23" s="23"/>
      <c r="F23" s="23"/>
      <c r="G23" s="23"/>
      <c r="H23" s="23"/>
      <c r="I23" s="23"/>
      <c r="J23" s="23"/>
      <c r="K23" s="23"/>
      <c r="L23" s="42"/>
      <c r="M23" s="43"/>
      <c r="N23" s="44"/>
      <c r="O23" s="45"/>
      <c r="P23" s="45"/>
      <c r="Q23" s="45"/>
      <c r="R23" s="45"/>
      <c r="S23" s="45"/>
      <c r="T23" s="46"/>
      <c r="U23" s="43"/>
      <c r="V23" s="44"/>
      <c r="W23" s="45"/>
      <c r="X23" s="45"/>
      <c r="Y23" s="45"/>
      <c r="Z23" s="45"/>
      <c r="AA23" s="45"/>
      <c r="AB23" s="46"/>
      <c r="AC23" s="43"/>
      <c r="AD23" s="44"/>
      <c r="AE23" s="45"/>
      <c r="AF23" s="45"/>
      <c r="AG23" s="45"/>
      <c r="AH23" s="45"/>
      <c r="AI23" s="45"/>
      <c r="AJ23" s="46"/>
      <c r="AK23" s="43"/>
      <c r="AL23" s="44"/>
      <c r="AM23" s="45"/>
      <c r="AN23" s="45"/>
      <c r="AO23" s="45"/>
      <c r="AP23" s="45"/>
      <c r="AQ23" s="45"/>
      <c r="AR23" s="46"/>
    </row>
    <row r="24" spans="1:44" ht="13.5" thickBot="1">
      <c r="A24" s="34" t="s">
        <v>35</v>
      </c>
      <c r="B24" s="35"/>
      <c r="C24" s="35"/>
      <c r="D24" s="35"/>
      <c r="E24" s="11"/>
      <c r="F24" s="11"/>
      <c r="G24" s="11"/>
      <c r="H24" s="11"/>
      <c r="I24" s="11"/>
      <c r="J24" s="11"/>
      <c r="K24" s="11"/>
      <c r="L24" s="12"/>
      <c r="M24" s="30"/>
      <c r="N24" s="31"/>
      <c r="O24" s="32"/>
      <c r="P24" s="32"/>
      <c r="Q24" s="32"/>
      <c r="R24" s="32"/>
      <c r="S24" s="32"/>
      <c r="T24" s="33"/>
      <c r="U24" s="30"/>
      <c r="V24" s="31"/>
      <c r="W24" s="32"/>
      <c r="X24" s="32"/>
      <c r="Y24" s="32"/>
      <c r="Z24" s="32"/>
      <c r="AA24" s="32"/>
      <c r="AB24" s="33"/>
      <c r="AC24" s="30"/>
      <c r="AD24" s="31"/>
      <c r="AE24" s="32"/>
      <c r="AF24" s="32"/>
      <c r="AG24" s="32"/>
      <c r="AH24" s="32"/>
      <c r="AI24" s="32"/>
      <c r="AJ24" s="33"/>
      <c r="AK24" s="30"/>
      <c r="AL24" s="31"/>
      <c r="AM24" s="32"/>
      <c r="AN24" s="32"/>
      <c r="AO24" s="32"/>
      <c r="AP24" s="32"/>
      <c r="AQ24" s="32"/>
      <c r="AR24" s="33"/>
    </row>
    <row r="25" spans="1:44" ht="12.75">
      <c r="A25" s="40" t="s">
        <v>36</v>
      </c>
      <c r="B25" s="41"/>
      <c r="C25" s="41"/>
      <c r="D25" s="41"/>
      <c r="E25" s="23"/>
      <c r="F25" s="23"/>
      <c r="G25" s="23"/>
      <c r="H25" s="23"/>
      <c r="I25" s="23"/>
      <c r="J25" s="23"/>
      <c r="K25" s="23"/>
      <c r="L25" s="42"/>
      <c r="M25" s="43"/>
      <c r="N25" s="44"/>
      <c r="O25" s="45"/>
      <c r="P25" s="45"/>
      <c r="Q25" s="45"/>
      <c r="R25" s="45"/>
      <c r="S25" s="45"/>
      <c r="T25" s="46"/>
      <c r="U25" s="43"/>
      <c r="V25" s="44"/>
      <c r="W25" s="45"/>
      <c r="X25" s="45"/>
      <c r="Y25" s="45"/>
      <c r="Z25" s="45"/>
      <c r="AA25" s="45"/>
      <c r="AB25" s="46"/>
      <c r="AC25" s="43"/>
      <c r="AD25" s="44"/>
      <c r="AE25" s="45"/>
      <c r="AF25" s="45"/>
      <c r="AG25" s="45"/>
      <c r="AH25" s="45"/>
      <c r="AI25" s="45"/>
      <c r="AJ25" s="46"/>
      <c r="AK25" s="43"/>
      <c r="AL25" s="44"/>
      <c r="AM25" s="45"/>
      <c r="AN25" s="45"/>
      <c r="AO25" s="45"/>
      <c r="AP25" s="45"/>
      <c r="AQ25" s="45"/>
      <c r="AR25" s="46"/>
    </row>
    <row r="26" spans="1:44" ht="12.75">
      <c r="A26" s="34" t="s">
        <v>37</v>
      </c>
      <c r="B26" s="35"/>
      <c r="C26" s="35"/>
      <c r="D26" s="35"/>
      <c r="E26" s="11"/>
      <c r="F26" s="11"/>
      <c r="G26" s="11"/>
      <c r="H26" s="11"/>
      <c r="I26" s="11"/>
      <c r="J26" s="11"/>
      <c r="K26" s="11"/>
      <c r="L26" s="12"/>
      <c r="M26" s="30">
        <f>ROUND(SQRT(O26*O26+R26*R26)*1000/(M16*1.73),0)</f>
        <v>261</v>
      </c>
      <c r="N26" s="31">
        <f>ROUND(SQRT(O26*O26+P26*P26)*1000/(6.44*1.73),0)</f>
        <v>246</v>
      </c>
      <c r="O26" s="32">
        <v>-2.746</v>
      </c>
      <c r="P26" s="32"/>
      <c r="Q26" s="32"/>
      <c r="R26" s="32">
        <v>-0.634</v>
      </c>
      <c r="S26" s="32"/>
      <c r="T26" s="33"/>
      <c r="U26" s="30">
        <f>ROUND(SQRT(W26*W26+Z26*Z26)*1000/(U16*1.73),0)</f>
        <v>262</v>
      </c>
      <c r="V26" s="31">
        <f>ROUND(SQRT(W26*W26+X26*X26)*1000/(6.44*1.73),0)</f>
        <v>248</v>
      </c>
      <c r="W26" s="32">
        <v>-2.765</v>
      </c>
      <c r="X26" s="32"/>
      <c r="Y26" s="32"/>
      <c r="Z26" s="32">
        <v>-0.653</v>
      </c>
      <c r="AA26" s="32"/>
      <c r="AB26" s="33"/>
      <c r="AC26" s="30">
        <f>ROUND(SQRT(AE26*AE26+AH26*AH26)*1000/(AC16*1.73),0)</f>
        <v>261</v>
      </c>
      <c r="AD26" s="31">
        <f>ROUND(SQRT(AE26*AE26+AF26*AF26)*1000/(6.44*1.73),0)</f>
        <v>246</v>
      </c>
      <c r="AE26" s="32">
        <v>-2.746</v>
      </c>
      <c r="AF26" s="32"/>
      <c r="AG26" s="32"/>
      <c r="AH26" s="32">
        <v>-0.653</v>
      </c>
      <c r="AI26" s="32"/>
      <c r="AJ26" s="33"/>
      <c r="AK26" s="30">
        <f>ROUND(SQRT(AM26*AM26+AP26*AP26)*1000/(AK16*1.73),0)</f>
        <v>258</v>
      </c>
      <c r="AL26" s="31">
        <f>ROUND(SQRT(AM26*AM26+AN26*AN26)*1000/(6.44*1.73),0)</f>
        <v>245</v>
      </c>
      <c r="AM26" s="32">
        <v>-2.726</v>
      </c>
      <c r="AN26" s="32"/>
      <c r="AO26" s="32"/>
      <c r="AP26" s="32">
        <v>-0.634</v>
      </c>
      <c r="AQ26" s="32"/>
      <c r="AR26" s="33"/>
    </row>
    <row r="27" spans="1:44" ht="12.75">
      <c r="A27" s="34" t="s">
        <v>38</v>
      </c>
      <c r="B27" s="35"/>
      <c r="C27" s="35"/>
      <c r="D27" s="35"/>
      <c r="E27" s="11">
        <v>47</v>
      </c>
      <c r="F27" s="11">
        <v>0.5</v>
      </c>
      <c r="G27" s="11">
        <v>48.8</v>
      </c>
      <c r="H27" s="11">
        <v>40</v>
      </c>
      <c r="I27" s="11">
        <v>49.6</v>
      </c>
      <c r="J27" s="11">
        <v>20</v>
      </c>
      <c r="K27" s="11"/>
      <c r="L27" s="12"/>
      <c r="M27" s="30">
        <f>ROUND(SQRT(O27*O27+R27*R27)*1000/(M16*1.73),0)</f>
        <v>1</v>
      </c>
      <c r="N27" s="31">
        <f>ROUND(SQRT(O27*O27+P27*P27)*1000/(6.44*1.73),0)</f>
        <v>1</v>
      </c>
      <c r="O27" s="32">
        <v>-0.007</v>
      </c>
      <c r="P27" s="32"/>
      <c r="Q27" s="32"/>
      <c r="R27" s="32">
        <v>-0.014</v>
      </c>
      <c r="S27" s="32"/>
      <c r="T27" s="33"/>
      <c r="U27" s="30">
        <f>ROUND(SQRT(W27*W27+Z27*Z27)*1000/(U16*1.73),0)</f>
        <v>2</v>
      </c>
      <c r="V27" s="31">
        <f>ROUND(SQRT(W27*W27+X27*X27)*1000/(6.44*1.73),0)</f>
        <v>1</v>
      </c>
      <c r="W27" s="32">
        <v>-0.007</v>
      </c>
      <c r="X27" s="32"/>
      <c r="Y27" s="32"/>
      <c r="Z27" s="32">
        <v>-0.017</v>
      </c>
      <c r="AA27" s="32"/>
      <c r="AB27" s="33"/>
      <c r="AC27" s="30">
        <f>ROUND(SQRT(AE27*AE27+AH27*AH27)*1000/(AC16*1.73),0)</f>
        <v>2</v>
      </c>
      <c r="AD27" s="31">
        <f>ROUND(SQRT(AE27*AE27+AF27*AF27)*1000/(6.44*1.73),0)</f>
        <v>1</v>
      </c>
      <c r="AE27" s="32">
        <v>-0.007</v>
      </c>
      <c r="AF27" s="32"/>
      <c r="AG27" s="32"/>
      <c r="AH27" s="32">
        <v>-0.017</v>
      </c>
      <c r="AI27" s="32"/>
      <c r="AJ27" s="33"/>
      <c r="AK27" s="30">
        <f>ROUND(SQRT(AM27*AM27+AP27*AP27)*1000/(AK16*1.73),0)</f>
        <v>1</v>
      </c>
      <c r="AL27" s="31">
        <f>ROUND(SQRT(AM27*AM27+AN27*AN27)*1000/(6.44*1.73),0)</f>
        <v>1</v>
      </c>
      <c r="AM27" s="32">
        <v>-0.007</v>
      </c>
      <c r="AN27" s="32"/>
      <c r="AO27" s="32"/>
      <c r="AP27" s="32">
        <v>-0.014</v>
      </c>
      <c r="AQ27" s="32"/>
      <c r="AR27" s="33"/>
    </row>
    <row r="28" spans="1:44" ht="12.75">
      <c r="A28" s="34" t="s">
        <v>39</v>
      </c>
      <c r="B28" s="35"/>
      <c r="C28" s="35"/>
      <c r="D28" s="35"/>
      <c r="E28" s="11">
        <v>47</v>
      </c>
      <c r="F28" s="11">
        <v>0.5</v>
      </c>
      <c r="G28" s="11">
        <v>48.8</v>
      </c>
      <c r="H28" s="11">
        <v>40</v>
      </c>
      <c r="I28" s="11">
        <v>49.6</v>
      </c>
      <c r="J28" s="11">
        <v>20</v>
      </c>
      <c r="K28" s="11"/>
      <c r="L28" s="12"/>
      <c r="M28" s="30">
        <f>ROUND(SQRT(O28*O28+R28*R28)*1000/(M16*1.73),0)</f>
        <v>3</v>
      </c>
      <c r="N28" s="31">
        <f>ROUND(SQRT(O28*O28+P28*P28)*1000/(6.44*1.73),0)</f>
        <v>3</v>
      </c>
      <c r="O28" s="32">
        <v>-0.029</v>
      </c>
      <c r="P28" s="32"/>
      <c r="Q28" s="32"/>
      <c r="R28" s="32">
        <v>-0.019</v>
      </c>
      <c r="S28" s="32"/>
      <c r="T28" s="33"/>
      <c r="U28" s="30">
        <f>ROUND(SQRT(W28*W28+Z28*Z28)*1000/(U16*1.73),0)</f>
        <v>2</v>
      </c>
      <c r="V28" s="31">
        <f>ROUND(SQRT(W28*W28+X28*X28)*1000/(6.44*1.73),0)</f>
        <v>2</v>
      </c>
      <c r="W28" s="36">
        <v>-0.019</v>
      </c>
      <c r="X28" s="36"/>
      <c r="Y28" s="36"/>
      <c r="Z28" s="36">
        <v>-0.019</v>
      </c>
      <c r="AA28" s="36"/>
      <c r="AB28" s="37"/>
      <c r="AC28" s="30">
        <f>ROUND(SQRT(AE28*AE28+AH28*AH28)*1000/(AC16*1.73),0)</f>
        <v>2</v>
      </c>
      <c r="AD28" s="31">
        <f>ROUND(SQRT(AE28*AE28+AF28*AF28)*1000/(6.44*1.73),0)</f>
        <v>2</v>
      </c>
      <c r="AE28" s="32">
        <v>-0.019</v>
      </c>
      <c r="AF28" s="32"/>
      <c r="AG28" s="32"/>
      <c r="AH28" s="32">
        <v>-0.019</v>
      </c>
      <c r="AI28" s="32"/>
      <c r="AJ28" s="33"/>
      <c r="AK28" s="30">
        <f>ROUND(SQRT(AM28*AM28+AP28*AP28)*1000/(AK16*1.73),0)</f>
        <v>3</v>
      </c>
      <c r="AL28" s="31">
        <f>ROUND(SQRT(AM28*AM28+AN28*AN28)*1000/(6.44*1.73),0)</f>
        <v>2</v>
      </c>
      <c r="AM28" s="36">
        <v>-0.019</v>
      </c>
      <c r="AN28" s="36"/>
      <c r="AO28" s="36"/>
      <c r="AP28" s="36">
        <v>-0.029</v>
      </c>
      <c r="AQ28" s="36"/>
      <c r="AR28" s="37"/>
    </row>
    <row r="29" spans="1:44" ht="12.75">
      <c r="A29" s="34" t="s">
        <v>40</v>
      </c>
      <c r="B29" s="35"/>
      <c r="C29" s="35"/>
      <c r="D29" s="35"/>
      <c r="E29" s="11"/>
      <c r="F29" s="11"/>
      <c r="G29" s="11"/>
      <c r="H29" s="11"/>
      <c r="I29" s="11"/>
      <c r="J29" s="11"/>
      <c r="K29" s="11"/>
      <c r="L29" s="12"/>
      <c r="M29" s="30">
        <f>ROUND(SQRT(O29*O29+R29*R29)*1000/(M16*1.73),0)</f>
        <v>0</v>
      </c>
      <c r="N29" s="31">
        <f>ROUND(SQRT(O29*O29+P29*P29)*1000/(6.44*1.73),0)</f>
        <v>0</v>
      </c>
      <c r="O29" s="36">
        <v>0</v>
      </c>
      <c r="P29" s="36"/>
      <c r="Q29" s="36"/>
      <c r="R29" s="36">
        <v>0</v>
      </c>
      <c r="S29" s="36"/>
      <c r="T29" s="37"/>
      <c r="U29" s="30">
        <f>ROUND(SQRT(W29*W29+Z29*Z29)*1000/(U16*1.73),0)</f>
        <v>0</v>
      </c>
      <c r="V29" s="31">
        <f>ROUND(SQRT(W29*W29+X29*X29)*1000/(6.44*1.73),0)</f>
        <v>0</v>
      </c>
      <c r="W29" s="36">
        <v>0</v>
      </c>
      <c r="X29" s="36"/>
      <c r="Y29" s="36"/>
      <c r="Z29" s="36">
        <v>0</v>
      </c>
      <c r="AA29" s="36"/>
      <c r="AB29" s="37"/>
      <c r="AC29" s="30">
        <f>ROUND(SQRT(AE29*AE29+AH29*AH29)*1000/(AC16*1.73),0)</f>
        <v>0</v>
      </c>
      <c r="AD29" s="31">
        <f>ROUND(SQRT(AE29*AE29+AF29*AF29)*1000/(6.44*1.73),0)</f>
        <v>0</v>
      </c>
      <c r="AE29" s="36">
        <v>0</v>
      </c>
      <c r="AF29" s="36"/>
      <c r="AG29" s="36"/>
      <c r="AH29" s="36">
        <v>0</v>
      </c>
      <c r="AI29" s="36"/>
      <c r="AJ29" s="37"/>
      <c r="AK29" s="30">
        <f>ROUND(SQRT(AM29*AM29+AP29*AP29)*1000/(AK16*1.73),0)</f>
        <v>0</v>
      </c>
      <c r="AL29" s="31">
        <f>ROUND(SQRT(AM29*AM29+AN29*AN29)*1000/(6.44*1.73),0)</f>
        <v>0</v>
      </c>
      <c r="AM29" s="36">
        <v>0</v>
      </c>
      <c r="AN29" s="36"/>
      <c r="AO29" s="36"/>
      <c r="AP29" s="36">
        <v>0</v>
      </c>
      <c r="AQ29" s="36"/>
      <c r="AR29" s="37"/>
    </row>
    <row r="30" spans="1:44" ht="12.75">
      <c r="A30" s="34" t="s">
        <v>41</v>
      </c>
      <c r="B30" s="35"/>
      <c r="C30" s="35"/>
      <c r="D30" s="35"/>
      <c r="E30" s="11"/>
      <c r="F30" s="11"/>
      <c r="G30" s="11"/>
      <c r="H30" s="11"/>
      <c r="I30" s="11"/>
      <c r="J30" s="11"/>
      <c r="K30" s="11"/>
      <c r="L30" s="12"/>
      <c r="M30" s="30" t="s">
        <v>60</v>
      </c>
      <c r="N30" s="31"/>
      <c r="O30" s="36" t="s">
        <v>60</v>
      </c>
      <c r="P30" s="36"/>
      <c r="Q30" s="36"/>
      <c r="R30" s="36" t="s">
        <v>60</v>
      </c>
      <c r="S30" s="36"/>
      <c r="T30" s="37"/>
      <c r="U30" s="30" t="s">
        <v>60</v>
      </c>
      <c r="V30" s="31"/>
      <c r="W30" s="36" t="s">
        <v>60</v>
      </c>
      <c r="X30" s="36"/>
      <c r="Y30" s="36"/>
      <c r="Z30" s="36" t="s">
        <v>60</v>
      </c>
      <c r="AA30" s="36"/>
      <c r="AB30" s="37"/>
      <c r="AC30" s="30" t="s">
        <v>60</v>
      </c>
      <c r="AD30" s="31"/>
      <c r="AE30" s="36" t="s">
        <v>60</v>
      </c>
      <c r="AF30" s="36"/>
      <c r="AG30" s="36"/>
      <c r="AH30" s="36" t="s">
        <v>60</v>
      </c>
      <c r="AI30" s="36"/>
      <c r="AJ30" s="37"/>
      <c r="AK30" s="30"/>
      <c r="AL30" s="31"/>
      <c r="AM30" s="36" t="s">
        <v>60</v>
      </c>
      <c r="AN30" s="36"/>
      <c r="AO30" s="36"/>
      <c r="AP30" s="36"/>
      <c r="AQ30" s="36"/>
      <c r="AR30" s="37"/>
    </row>
    <row r="31" spans="1:44" ht="12.75">
      <c r="A31" s="34" t="s">
        <v>42</v>
      </c>
      <c r="B31" s="35"/>
      <c r="C31" s="35"/>
      <c r="D31" s="35"/>
      <c r="E31" s="11">
        <v>47</v>
      </c>
      <c r="F31" s="11">
        <v>0.5</v>
      </c>
      <c r="G31" s="11">
        <v>48.8</v>
      </c>
      <c r="H31" s="11">
        <v>40</v>
      </c>
      <c r="I31" s="11"/>
      <c r="J31" s="11"/>
      <c r="K31" s="11"/>
      <c r="L31" s="12"/>
      <c r="M31" s="30">
        <f>ROUND(SQRT(O31*O31+R31*R31)*1000/(M16*1.73),0)</f>
        <v>0</v>
      </c>
      <c r="N31" s="31">
        <f>ROUND(SQRT(O31*O31+P31*P31)*1000/(6.44*1.73),0)</f>
        <v>0</v>
      </c>
      <c r="O31" s="36">
        <v>0</v>
      </c>
      <c r="P31" s="36"/>
      <c r="Q31" s="36"/>
      <c r="R31" s="36">
        <v>0</v>
      </c>
      <c r="S31" s="36"/>
      <c r="T31" s="37"/>
      <c r="U31" s="30">
        <f>ROUND(SQRT(W31*W31+Z31*Z31)*1000/(U16*1.73),0)</f>
        <v>0</v>
      </c>
      <c r="V31" s="31">
        <f>ROUND(SQRT(W31*W31+X31*X31)*1000/(6.44*1.73),0)</f>
        <v>0</v>
      </c>
      <c r="W31" s="36">
        <v>0</v>
      </c>
      <c r="X31" s="36"/>
      <c r="Y31" s="36"/>
      <c r="Z31" s="36">
        <v>0</v>
      </c>
      <c r="AA31" s="36"/>
      <c r="AB31" s="37"/>
      <c r="AC31" s="30">
        <f>ROUND(SQRT(AE31*AE31+AH31*AH31)*1000/(AC16*1.73),0)</f>
        <v>0</v>
      </c>
      <c r="AD31" s="31">
        <f>ROUND(SQRT(AE31*AE31+AF31*AF31)*1000/(6.44*1.73),0)</f>
        <v>0</v>
      </c>
      <c r="AE31" s="36">
        <v>0</v>
      </c>
      <c r="AF31" s="36"/>
      <c r="AG31" s="36"/>
      <c r="AH31" s="36">
        <v>0</v>
      </c>
      <c r="AI31" s="36"/>
      <c r="AJ31" s="37"/>
      <c r="AK31" s="30">
        <f>ROUND(SQRT(AM31*AM31+AP31*AP31)*1000/(AK16*1.73),0)</f>
        <v>0</v>
      </c>
      <c r="AL31" s="31">
        <f>ROUND(SQRT(AM31*AM31+AN31*AN31)*1000/(6.44*1.73),0)</f>
        <v>0</v>
      </c>
      <c r="AM31" s="36">
        <v>0</v>
      </c>
      <c r="AN31" s="36"/>
      <c r="AO31" s="36"/>
      <c r="AP31" s="36">
        <v>0</v>
      </c>
      <c r="AQ31" s="36"/>
      <c r="AR31" s="37"/>
    </row>
    <row r="32" spans="1:44" ht="12.75">
      <c r="A32" s="34" t="s">
        <v>43</v>
      </c>
      <c r="B32" s="35"/>
      <c r="C32" s="35"/>
      <c r="D32" s="35"/>
      <c r="E32" s="11">
        <v>47</v>
      </c>
      <c r="F32" s="11">
        <v>0.5</v>
      </c>
      <c r="G32" s="11">
        <v>48.8</v>
      </c>
      <c r="H32" s="11">
        <v>40</v>
      </c>
      <c r="I32" s="11"/>
      <c r="J32" s="11"/>
      <c r="K32" s="11"/>
      <c r="L32" s="12"/>
      <c r="M32" s="30">
        <f>ROUND(SQRT(O32*O32+R32*R32)*1000/(M16*1.73),0)</f>
        <v>0</v>
      </c>
      <c r="N32" s="31">
        <f>ROUND(SQRT(O32*O32+P32*P32)*1000/(6.44*1.73),0)</f>
        <v>0</v>
      </c>
      <c r="O32" s="36">
        <v>0</v>
      </c>
      <c r="P32" s="36"/>
      <c r="Q32" s="36"/>
      <c r="R32" s="36">
        <v>0</v>
      </c>
      <c r="S32" s="36"/>
      <c r="T32" s="37"/>
      <c r="U32" s="30">
        <f>ROUND(SQRT(W32*W32+Z32*Z32)*1000/(U16*1.73),0)</f>
        <v>0</v>
      </c>
      <c r="V32" s="31">
        <f>ROUND(SQRT(W32*W32+X32*X32)*1000/(6.44*1.73),0)</f>
        <v>0</v>
      </c>
      <c r="W32" s="36">
        <v>0</v>
      </c>
      <c r="X32" s="36"/>
      <c r="Y32" s="36"/>
      <c r="Z32" s="36">
        <v>0</v>
      </c>
      <c r="AA32" s="36"/>
      <c r="AB32" s="37"/>
      <c r="AC32" s="30">
        <f>ROUND(SQRT(AE32*AE32+AH32*AH32)*1000/(AC16*1.73),0)</f>
        <v>0</v>
      </c>
      <c r="AD32" s="31">
        <f>ROUND(SQRT(AE32*AE32+AF32*AF32)*1000/(6.44*1.73),0)</f>
        <v>0</v>
      </c>
      <c r="AE32" s="36">
        <v>0</v>
      </c>
      <c r="AF32" s="36"/>
      <c r="AG32" s="36"/>
      <c r="AH32" s="36">
        <v>0</v>
      </c>
      <c r="AI32" s="36"/>
      <c r="AJ32" s="37"/>
      <c r="AK32" s="30">
        <f>ROUND(SQRT(AM32*AM32+AP32*AP32)*1000/(AK16*1.73),0)</f>
        <v>0</v>
      </c>
      <c r="AL32" s="31">
        <f>ROUND(SQRT(AM32*AM32+AN32*AN32)*1000/(6.44*1.73),0)</f>
        <v>0</v>
      </c>
      <c r="AM32" s="36">
        <v>0</v>
      </c>
      <c r="AN32" s="36"/>
      <c r="AO32" s="36"/>
      <c r="AP32" s="36">
        <v>0</v>
      </c>
      <c r="AQ32" s="36"/>
      <c r="AR32" s="37"/>
    </row>
    <row r="33" spans="1:44" ht="12.75">
      <c r="A33" s="34" t="s">
        <v>44</v>
      </c>
      <c r="B33" s="35"/>
      <c r="C33" s="35"/>
      <c r="D33" s="35"/>
      <c r="E33" s="11"/>
      <c r="F33" s="11"/>
      <c r="G33" s="11"/>
      <c r="H33" s="11"/>
      <c r="I33" s="11"/>
      <c r="J33" s="11"/>
      <c r="K33" s="11"/>
      <c r="L33" s="12"/>
      <c r="M33" s="30">
        <f>ROUND(SQRT(O33*O33+R33*R33)*1000/(M16*1.73),0)</f>
        <v>37</v>
      </c>
      <c r="N33" s="31">
        <f>ROUND(SQRT(O33*O33+P33*P33)*1000/(6.44*1.73),0)</f>
        <v>22</v>
      </c>
      <c r="O33" s="32">
        <v>-0.25</v>
      </c>
      <c r="P33" s="32"/>
      <c r="Q33" s="32"/>
      <c r="R33" s="32">
        <v>-0.317</v>
      </c>
      <c r="S33" s="32"/>
      <c r="T33" s="33"/>
      <c r="U33" s="30">
        <f>ROUND(SQRT(W33*W33+Z33*Z33)*1000/(U16*1.73),0)</f>
        <v>33</v>
      </c>
      <c r="V33" s="31">
        <f>ROUND(SQRT(W33*W33+X33*X33)*1000/(6.44*1.73),0)</f>
        <v>19</v>
      </c>
      <c r="W33" s="32">
        <v>-0.211</v>
      </c>
      <c r="X33" s="32"/>
      <c r="Y33" s="32"/>
      <c r="Z33" s="32">
        <v>-0.288</v>
      </c>
      <c r="AA33" s="32"/>
      <c r="AB33" s="33"/>
      <c r="AC33" s="30">
        <f>ROUND(SQRT(AE33*AE33+AH33*AH33)*1000/(AC16*1.73),0)</f>
        <v>38</v>
      </c>
      <c r="AD33" s="31">
        <f>ROUND(SQRT(AE33*AE33+AF33*AF33)*1000/(6.44*1.73),0)</f>
        <v>22</v>
      </c>
      <c r="AE33" s="32">
        <v>-0.24</v>
      </c>
      <c r="AF33" s="32"/>
      <c r="AG33" s="32"/>
      <c r="AH33" s="32">
        <v>-0.336</v>
      </c>
      <c r="AI33" s="32"/>
      <c r="AJ33" s="33"/>
      <c r="AK33" s="30">
        <f>ROUND(SQRT(AM33*AM33+AP33*AP33)*1000/(AK16*1.73),0)</f>
        <v>38</v>
      </c>
      <c r="AL33" s="31">
        <f>ROUND(SQRT(AM33*AM33+AN33*AN33)*1000/(6.44*1.73),0)</f>
        <v>22</v>
      </c>
      <c r="AM33" s="32">
        <v>-0.24</v>
      </c>
      <c r="AN33" s="32"/>
      <c r="AO33" s="32"/>
      <c r="AP33" s="32">
        <v>-0.336</v>
      </c>
      <c r="AQ33" s="32"/>
      <c r="AR33" s="33"/>
    </row>
    <row r="34" spans="1:44" ht="12.75">
      <c r="A34" s="34" t="s">
        <v>45</v>
      </c>
      <c r="B34" s="35"/>
      <c r="C34" s="35"/>
      <c r="D34" s="35"/>
      <c r="E34" s="11">
        <v>47</v>
      </c>
      <c r="F34" s="11">
        <v>0.5</v>
      </c>
      <c r="G34" s="11">
        <v>48.8</v>
      </c>
      <c r="H34" s="11">
        <v>40</v>
      </c>
      <c r="I34" s="11">
        <v>49.6</v>
      </c>
      <c r="J34" s="11">
        <v>20</v>
      </c>
      <c r="K34" s="11"/>
      <c r="L34" s="12"/>
      <c r="M34" s="30">
        <f>ROUND(SQRT(O34*O34+R34*R34)*1000/(M16*1.73),0)</f>
        <v>0</v>
      </c>
      <c r="N34" s="31">
        <f>ROUND(SQRT(O34*O34+P34*P34)*1000/(6.44*1.73),0)</f>
        <v>0</v>
      </c>
      <c r="O34" s="36">
        <v>-0.002</v>
      </c>
      <c r="P34" s="36"/>
      <c r="Q34" s="36"/>
      <c r="R34" s="36">
        <v>-0.005</v>
      </c>
      <c r="S34" s="36"/>
      <c r="T34" s="37"/>
      <c r="U34" s="30">
        <f>ROUND(SQRT(W34*W34+Z34*Z34)*1000/(U16*1.73),0)</f>
        <v>0</v>
      </c>
      <c r="V34" s="31">
        <f>ROUND(SQRT(W34*W34+X34*X34)*1000/(6.44*1.73),0)</f>
        <v>0</v>
      </c>
      <c r="W34" s="32">
        <v>-0.002</v>
      </c>
      <c r="X34" s="32"/>
      <c r="Y34" s="32"/>
      <c r="Z34" s="32">
        <v>-0.005</v>
      </c>
      <c r="AA34" s="32"/>
      <c r="AB34" s="33"/>
      <c r="AC34" s="30">
        <f>ROUND(SQRT(AE34*AE34+AH34*AH34)*1000/(AC16*1.73),0)</f>
        <v>1</v>
      </c>
      <c r="AD34" s="31">
        <f>ROUND(SQRT(AE34*AE34+AF34*AF34)*1000/(6.44*1.73),0)</f>
        <v>0</v>
      </c>
      <c r="AE34" s="32">
        <v>-0.002</v>
      </c>
      <c r="AF34" s="32"/>
      <c r="AG34" s="32"/>
      <c r="AH34" s="32">
        <v>-0.007</v>
      </c>
      <c r="AI34" s="32"/>
      <c r="AJ34" s="33"/>
      <c r="AK34" s="30">
        <f>ROUND(SQRT(AM34*AM34+AP34*AP34)*1000/(AK16*1.73),0)</f>
        <v>1</v>
      </c>
      <c r="AL34" s="31">
        <f>ROUND(SQRT(AM34*AM34+AN34*AN34)*1000/(6.44*1.73),0)</f>
        <v>0</v>
      </c>
      <c r="AM34" s="32">
        <v>0</v>
      </c>
      <c r="AN34" s="32"/>
      <c r="AO34" s="32"/>
      <c r="AP34" s="32">
        <v>-0.007</v>
      </c>
      <c r="AQ34" s="32"/>
      <c r="AR34" s="33"/>
    </row>
    <row r="35" spans="1:44" ht="13.5" thickBot="1">
      <c r="A35" s="47" t="s">
        <v>46</v>
      </c>
      <c r="B35" s="22"/>
      <c r="C35" s="22"/>
      <c r="D35" s="22"/>
      <c r="E35" s="13"/>
      <c r="F35" s="13"/>
      <c r="G35" s="13"/>
      <c r="H35" s="13"/>
      <c r="I35" s="13"/>
      <c r="J35" s="13"/>
      <c r="K35" s="13"/>
      <c r="L35" s="14"/>
      <c r="M35" s="30">
        <f>ROUND(SQRT(O35*O35+R35*R35)*1000/(M16*1.73),0)</f>
        <v>5</v>
      </c>
      <c r="N35" s="31">
        <f>ROUND(SQRT(O35*O35+P35*P35)*1000/(6.44*1.73),0)</f>
        <v>4</v>
      </c>
      <c r="O35" s="38">
        <v>-0.05</v>
      </c>
      <c r="P35" s="38"/>
      <c r="Q35" s="38"/>
      <c r="R35" s="38">
        <v>-0.005</v>
      </c>
      <c r="S35" s="38"/>
      <c r="T35" s="39"/>
      <c r="U35" s="30">
        <f>ROUND(SQRT(W35*W35+Z35*Z35)*1000/(U16*1.73),0)</f>
        <v>5</v>
      </c>
      <c r="V35" s="31">
        <f>ROUND(SQRT(W35*W35+X35*X35)*1000/(6.44*1.73),0)</f>
        <v>5</v>
      </c>
      <c r="W35" s="38">
        <v>-0.058</v>
      </c>
      <c r="X35" s="38"/>
      <c r="Y35" s="38"/>
      <c r="Z35" s="38">
        <v>-0.007</v>
      </c>
      <c r="AA35" s="38"/>
      <c r="AB35" s="39"/>
      <c r="AC35" s="16">
        <f>ROUND(SQRT(AE35*AE35+AH35*AH35)*1000/(AC16*1.73),0)</f>
        <v>5</v>
      </c>
      <c r="AD35" s="17">
        <f>ROUND(SQRT(AE35*AE35+AF35*AF35)*1000/(6.44*1.73),0)</f>
        <v>5</v>
      </c>
      <c r="AE35" s="38">
        <v>-0.055</v>
      </c>
      <c r="AF35" s="38"/>
      <c r="AG35" s="38"/>
      <c r="AH35" s="38">
        <v>-0.005</v>
      </c>
      <c r="AI35" s="38"/>
      <c r="AJ35" s="39"/>
      <c r="AK35" s="16">
        <f>ROUND(SQRT(AM35*AM35+AP35*AP35)*1000/(AK16*1.73),0)</f>
        <v>5</v>
      </c>
      <c r="AL35" s="17">
        <f>ROUND(SQRT(AM35*AM35+AN35*AN35)*1000/(6.44*1.73),0)</f>
        <v>5</v>
      </c>
      <c r="AM35" s="38">
        <v>-0.055</v>
      </c>
      <c r="AN35" s="38"/>
      <c r="AO35" s="38"/>
      <c r="AP35" s="38">
        <v>-0.007</v>
      </c>
      <c r="AQ35" s="38"/>
      <c r="AR35" s="39"/>
    </row>
    <row r="36" spans="1:44" ht="12.75">
      <c r="A36" s="40" t="s">
        <v>47</v>
      </c>
      <c r="B36" s="41"/>
      <c r="C36" s="41"/>
      <c r="D36" s="41"/>
      <c r="E36" s="23"/>
      <c r="F36" s="23"/>
      <c r="G36" s="23"/>
      <c r="H36" s="23"/>
      <c r="I36" s="23"/>
      <c r="J36" s="23"/>
      <c r="K36" s="23"/>
      <c r="L36" s="42"/>
      <c r="M36" s="43"/>
      <c r="N36" s="44"/>
      <c r="O36" s="45"/>
      <c r="P36" s="45"/>
      <c r="Q36" s="45"/>
      <c r="R36" s="45"/>
      <c r="S36" s="45"/>
      <c r="T36" s="46"/>
      <c r="U36" s="43"/>
      <c r="V36" s="44"/>
      <c r="W36" s="45"/>
      <c r="X36" s="45"/>
      <c r="Y36" s="45"/>
      <c r="Z36" s="45"/>
      <c r="AA36" s="45"/>
      <c r="AB36" s="46"/>
      <c r="AC36" s="43"/>
      <c r="AD36" s="44"/>
      <c r="AE36" s="45"/>
      <c r="AF36" s="45"/>
      <c r="AG36" s="45"/>
      <c r="AH36" s="45"/>
      <c r="AI36" s="45"/>
      <c r="AJ36" s="46"/>
      <c r="AK36" s="43"/>
      <c r="AL36" s="44"/>
      <c r="AM36" s="45"/>
      <c r="AN36" s="45"/>
      <c r="AO36" s="45"/>
      <c r="AP36" s="45"/>
      <c r="AQ36" s="45"/>
      <c r="AR36" s="46"/>
    </row>
    <row r="37" spans="1:44" ht="12.75">
      <c r="A37" s="34" t="s">
        <v>48</v>
      </c>
      <c r="B37" s="35"/>
      <c r="C37" s="35"/>
      <c r="D37" s="35"/>
      <c r="E37" s="11">
        <v>47</v>
      </c>
      <c r="F37" s="11">
        <v>0.5</v>
      </c>
      <c r="G37" s="11">
        <v>48.8</v>
      </c>
      <c r="H37" s="11">
        <v>40</v>
      </c>
      <c r="I37" s="11">
        <v>49.6</v>
      </c>
      <c r="J37" s="11">
        <v>20</v>
      </c>
      <c r="K37" s="11"/>
      <c r="L37" s="12"/>
      <c r="M37" s="30">
        <f>ROUND(SQRT(O37*O37+R37*R37)*1000/(M17*1.73),0)</f>
        <v>2</v>
      </c>
      <c r="N37" s="31">
        <f>ROUND(SQRT(O37*O37+P37*P37)*1000/(6.44*1.73),0)</f>
        <v>1</v>
      </c>
      <c r="O37" s="32">
        <v>-0.01</v>
      </c>
      <c r="P37" s="32"/>
      <c r="Q37" s="32"/>
      <c r="R37" s="32">
        <v>-0.019</v>
      </c>
      <c r="S37" s="32"/>
      <c r="T37" s="33"/>
      <c r="U37" s="30">
        <f>ROUND(SQRT(W37*W37+Z37*Z37)*1000/(U17*1.73),0)</f>
        <v>3</v>
      </c>
      <c r="V37" s="31">
        <f aca="true" t="shared" si="0" ref="V37:V43">ROUND(SQRT(W37*W37+X37*X37)*1000/(6.44*1.73),0)</f>
        <v>2</v>
      </c>
      <c r="W37" s="32">
        <v>-0.019</v>
      </c>
      <c r="X37" s="32"/>
      <c r="Y37" s="32"/>
      <c r="Z37" s="32">
        <v>-0.019</v>
      </c>
      <c r="AA37" s="32"/>
      <c r="AB37" s="33"/>
      <c r="AC37" s="30">
        <f>ROUND(SQRT(AE37*AE37+AH37*AH37)*1000/(AC17*1.73),0)</f>
        <v>4</v>
      </c>
      <c r="AD37" s="31">
        <f aca="true" t="shared" si="1" ref="AD37:AD43">ROUND(SQRT(AE37*AE37+AF37*AF37)*1000/(6.44*1.73),0)</f>
        <v>3</v>
      </c>
      <c r="AE37" s="32">
        <v>-0.038</v>
      </c>
      <c r="AF37" s="32"/>
      <c r="AG37" s="32"/>
      <c r="AH37" s="32">
        <v>-0.019</v>
      </c>
      <c r="AI37" s="32"/>
      <c r="AJ37" s="33"/>
      <c r="AK37" s="30">
        <f>ROUND(SQRT(AM37*AM37+AP37*AP37)*1000/(AK17*1.73),0)</f>
        <v>24</v>
      </c>
      <c r="AL37" s="31">
        <f aca="true" t="shared" si="2" ref="AL37:AL43">ROUND(SQRT(AM37*AM37+AN37*AN37)*1000/(6.44*1.73),0)</f>
        <v>22</v>
      </c>
      <c r="AM37" s="32">
        <v>-0.25</v>
      </c>
      <c r="AN37" s="32"/>
      <c r="AO37" s="32"/>
      <c r="AP37" s="32">
        <v>-0.038</v>
      </c>
      <c r="AQ37" s="32"/>
      <c r="AR37" s="33"/>
    </row>
    <row r="38" spans="1:44" ht="12.75">
      <c r="A38" s="34" t="s">
        <v>49</v>
      </c>
      <c r="B38" s="35"/>
      <c r="C38" s="35"/>
      <c r="D38" s="35"/>
      <c r="E38" s="11">
        <v>47</v>
      </c>
      <c r="F38" s="11">
        <v>0.5</v>
      </c>
      <c r="G38" s="11">
        <v>48.8</v>
      </c>
      <c r="H38" s="11">
        <v>40</v>
      </c>
      <c r="I38" s="11">
        <v>49.6</v>
      </c>
      <c r="J38" s="11">
        <v>20</v>
      </c>
      <c r="K38" s="11"/>
      <c r="L38" s="12"/>
      <c r="M38" s="30">
        <f>ROUND(SQRT(O38*O38+R38*R38)*1000/(M17*1.73),0)</f>
        <v>1</v>
      </c>
      <c r="N38" s="31">
        <f>ROUND(SQRT(O38*O38+P38*P38)*1000/(6.44*1.73),0)</f>
        <v>1</v>
      </c>
      <c r="O38" s="32">
        <v>-0.012</v>
      </c>
      <c r="P38" s="32"/>
      <c r="Q38" s="32"/>
      <c r="R38" s="32">
        <v>-0.002</v>
      </c>
      <c r="S38" s="32"/>
      <c r="T38" s="33"/>
      <c r="U38" s="30">
        <f>ROUND(SQRT(W38*W38+Z38*Z38)*1000/(U17*1.73),0)</f>
        <v>1</v>
      </c>
      <c r="V38" s="31">
        <f t="shared" si="0"/>
        <v>1</v>
      </c>
      <c r="W38" s="32">
        <v>-0.012</v>
      </c>
      <c r="X38" s="32"/>
      <c r="Y38" s="32"/>
      <c r="Z38" s="32">
        <v>-0.005</v>
      </c>
      <c r="AA38" s="32"/>
      <c r="AB38" s="33"/>
      <c r="AC38" s="30">
        <f>ROUND(SQRT(AE38*AE38+AH38*AH38)*1000/(AC17*1.73),0)</f>
        <v>1</v>
      </c>
      <c r="AD38" s="31">
        <f t="shared" si="1"/>
        <v>1</v>
      </c>
      <c r="AE38" s="32">
        <v>-0.012</v>
      </c>
      <c r="AF38" s="32"/>
      <c r="AG38" s="32"/>
      <c r="AH38" s="32">
        <v>-0.005</v>
      </c>
      <c r="AI38" s="32"/>
      <c r="AJ38" s="33"/>
      <c r="AK38" s="30">
        <f>ROUND(SQRT(AM38*AM38+AP38*AP38)*1000/(AK17*1.73),0)</f>
        <v>1</v>
      </c>
      <c r="AL38" s="31">
        <f t="shared" si="2"/>
        <v>1</v>
      </c>
      <c r="AM38" s="32">
        <v>-0.012</v>
      </c>
      <c r="AN38" s="32"/>
      <c r="AO38" s="32"/>
      <c r="AP38" s="32">
        <v>-0.005</v>
      </c>
      <c r="AQ38" s="32"/>
      <c r="AR38" s="33"/>
    </row>
    <row r="39" spans="1:44" ht="12.75">
      <c r="A39" s="34" t="s">
        <v>50</v>
      </c>
      <c r="B39" s="35"/>
      <c r="C39" s="35"/>
      <c r="D39" s="35"/>
      <c r="E39" s="11">
        <v>47</v>
      </c>
      <c r="F39" s="11">
        <v>0.5</v>
      </c>
      <c r="G39" s="11">
        <v>48.8</v>
      </c>
      <c r="H39" s="11">
        <v>40</v>
      </c>
      <c r="I39" s="11">
        <v>49.6</v>
      </c>
      <c r="J39" s="11">
        <v>20</v>
      </c>
      <c r="K39" s="11"/>
      <c r="L39" s="12"/>
      <c r="M39" s="30">
        <f>ROUND(SQRT(O39*O39+R39*R39)*1000/(M17*1.73),0)</f>
        <v>6</v>
      </c>
      <c r="N39" s="31">
        <f>ROUND(SQRT(O39*O39+P39*P39)*1000/(6.44*1.73),0)</f>
        <v>4</v>
      </c>
      <c r="O39" s="32">
        <v>-0.05</v>
      </c>
      <c r="P39" s="32"/>
      <c r="Q39" s="32"/>
      <c r="R39" s="32">
        <v>-0.036</v>
      </c>
      <c r="S39" s="32"/>
      <c r="T39" s="33"/>
      <c r="U39" s="30">
        <f>ROUND(SQRT(W39*W39+Z39*Z39)*1000/(U17*1.73),0)</f>
        <v>6</v>
      </c>
      <c r="V39" s="31">
        <f t="shared" si="0"/>
        <v>4</v>
      </c>
      <c r="W39" s="32">
        <v>-0.05</v>
      </c>
      <c r="X39" s="32"/>
      <c r="Y39" s="32"/>
      <c r="Z39" s="32">
        <v>-0.043</v>
      </c>
      <c r="AA39" s="32"/>
      <c r="AB39" s="33"/>
      <c r="AC39" s="30">
        <f>ROUND(SQRT(AE39*AE39+AH39*AH39)*1000/(AC17*1.73),0)</f>
        <v>6</v>
      </c>
      <c r="AD39" s="31">
        <f t="shared" si="1"/>
        <v>4</v>
      </c>
      <c r="AE39" s="32">
        <v>-0.05</v>
      </c>
      <c r="AF39" s="32"/>
      <c r="AG39" s="32"/>
      <c r="AH39" s="32">
        <v>-0.036</v>
      </c>
      <c r="AI39" s="32"/>
      <c r="AJ39" s="33"/>
      <c r="AK39" s="30">
        <f>ROUND(SQRT(AM39*AM39+AP39*AP39)*1000/(AK17*1.73),0)</f>
        <v>9</v>
      </c>
      <c r="AL39" s="31">
        <f t="shared" si="2"/>
        <v>6</v>
      </c>
      <c r="AM39" s="32">
        <v>-0.065</v>
      </c>
      <c r="AN39" s="32"/>
      <c r="AO39" s="32"/>
      <c r="AP39" s="32">
        <v>-0.065</v>
      </c>
      <c r="AQ39" s="32"/>
      <c r="AR39" s="33"/>
    </row>
    <row r="40" spans="1:44" ht="12.75">
      <c r="A40" s="34" t="s">
        <v>51</v>
      </c>
      <c r="B40" s="35"/>
      <c r="C40" s="35"/>
      <c r="D40" s="35"/>
      <c r="E40" s="11"/>
      <c r="F40" s="11"/>
      <c r="G40" s="11"/>
      <c r="H40" s="11"/>
      <c r="I40" s="11"/>
      <c r="J40" s="11"/>
      <c r="K40" s="11"/>
      <c r="L40" s="12"/>
      <c r="M40" s="30">
        <f>ROUND(SQRT(O40*O40+R40*R40)*1000/(M17*1.73),0)</f>
        <v>38</v>
      </c>
      <c r="N40" s="31">
        <f aca="true" t="shared" si="3" ref="N40:N45">ROUND(SQRT(O40*O40+P40*P40)*1000/(6.44*1.73),0)</f>
        <v>28</v>
      </c>
      <c r="O40" s="32">
        <v>-0.317</v>
      </c>
      <c r="P40" s="32"/>
      <c r="Q40" s="32"/>
      <c r="R40" s="32">
        <v>-0.245</v>
      </c>
      <c r="S40" s="32"/>
      <c r="T40" s="33"/>
      <c r="U40" s="30">
        <f>ROUND(SQRT(W40*W40+Z40*Z40)*1000/(U17*1.73),0)</f>
        <v>37</v>
      </c>
      <c r="V40" s="31">
        <f t="shared" si="0"/>
        <v>28</v>
      </c>
      <c r="W40" s="32">
        <v>-0.31</v>
      </c>
      <c r="X40" s="32"/>
      <c r="Y40" s="32"/>
      <c r="Z40" s="32">
        <v>-0.245</v>
      </c>
      <c r="AA40" s="32"/>
      <c r="AB40" s="33"/>
      <c r="AC40" s="30">
        <f>ROUND(SQRT(AE40*AE40+AH40*AH40)*1000/(AC17*1.73),0)</f>
        <v>38</v>
      </c>
      <c r="AD40" s="31">
        <f t="shared" si="1"/>
        <v>28</v>
      </c>
      <c r="AE40" s="32">
        <v>-0.317</v>
      </c>
      <c r="AF40" s="32"/>
      <c r="AG40" s="32"/>
      <c r="AH40" s="32">
        <v>-0.245</v>
      </c>
      <c r="AI40" s="32"/>
      <c r="AJ40" s="33"/>
      <c r="AK40" s="30">
        <f>ROUND(SQRT(AM40*AM40+AP40*AP40)*1000/(AK17*1.73),0)</f>
        <v>38</v>
      </c>
      <c r="AL40" s="31">
        <f t="shared" si="2"/>
        <v>28</v>
      </c>
      <c r="AM40" s="32">
        <v>-0.31</v>
      </c>
      <c r="AN40" s="32"/>
      <c r="AO40" s="32"/>
      <c r="AP40" s="32">
        <v>-0.252</v>
      </c>
      <c r="AQ40" s="32"/>
      <c r="AR40" s="33"/>
    </row>
    <row r="41" spans="1:44" ht="12.75">
      <c r="A41" s="34" t="s">
        <v>52</v>
      </c>
      <c r="B41" s="35"/>
      <c r="C41" s="35"/>
      <c r="D41" s="35"/>
      <c r="E41" s="11">
        <v>47</v>
      </c>
      <c r="F41" s="11">
        <v>0.5</v>
      </c>
      <c r="G41" s="11">
        <v>48.8</v>
      </c>
      <c r="H41" s="11">
        <v>40</v>
      </c>
      <c r="I41" s="11"/>
      <c r="J41" s="11"/>
      <c r="K41" s="11"/>
      <c r="L41" s="12"/>
      <c r="M41" s="30">
        <f>ROUND(SQRT(O41*O41+R41*R41)*1000/(M17*1.73),0)</f>
        <v>0</v>
      </c>
      <c r="N41" s="31">
        <f t="shared" si="3"/>
        <v>0</v>
      </c>
      <c r="O41" s="36">
        <v>0</v>
      </c>
      <c r="P41" s="36"/>
      <c r="Q41" s="36"/>
      <c r="R41" s="36">
        <v>0</v>
      </c>
      <c r="S41" s="36"/>
      <c r="T41" s="37"/>
      <c r="U41" s="30">
        <f>ROUND(SQRT(W41*W41+Z41*Z41)*1000/(U17*1.73),0)</f>
        <v>0</v>
      </c>
      <c r="V41" s="31">
        <f t="shared" si="0"/>
        <v>0</v>
      </c>
      <c r="W41" s="36">
        <v>0</v>
      </c>
      <c r="X41" s="36"/>
      <c r="Y41" s="36"/>
      <c r="Z41" s="36">
        <v>0</v>
      </c>
      <c r="AA41" s="36"/>
      <c r="AB41" s="37"/>
      <c r="AC41" s="30">
        <f>ROUND(SQRT(AE41*AE41+AH41*AH41)*1000/(AC17*1.73),0)</f>
        <v>0</v>
      </c>
      <c r="AD41" s="31">
        <f t="shared" si="1"/>
        <v>0</v>
      </c>
      <c r="AE41" s="36">
        <v>0</v>
      </c>
      <c r="AF41" s="36"/>
      <c r="AG41" s="36"/>
      <c r="AH41" s="36">
        <v>0</v>
      </c>
      <c r="AI41" s="36"/>
      <c r="AJ41" s="37"/>
      <c r="AK41" s="30">
        <f>ROUND(SQRT(AM41*AM41+AP41*AP41)*1000/(AK17*1.73),0)</f>
        <v>0</v>
      </c>
      <c r="AL41" s="31">
        <f t="shared" si="2"/>
        <v>0</v>
      </c>
      <c r="AM41" s="36">
        <v>0</v>
      </c>
      <c r="AN41" s="36"/>
      <c r="AO41" s="36"/>
      <c r="AP41" s="36">
        <v>0</v>
      </c>
      <c r="AQ41" s="36"/>
      <c r="AR41" s="37"/>
    </row>
    <row r="42" spans="1:44" ht="12.75">
      <c r="A42" s="34" t="s">
        <v>53</v>
      </c>
      <c r="B42" s="35"/>
      <c r="C42" s="35"/>
      <c r="D42" s="35"/>
      <c r="E42" s="11">
        <v>47</v>
      </c>
      <c r="F42" s="11">
        <v>0.5</v>
      </c>
      <c r="G42" s="11">
        <v>48.8</v>
      </c>
      <c r="H42" s="11">
        <v>40</v>
      </c>
      <c r="I42" s="11">
        <v>49.6</v>
      </c>
      <c r="J42" s="11">
        <v>20</v>
      </c>
      <c r="K42" s="11"/>
      <c r="L42" s="12"/>
      <c r="M42" s="30">
        <f>ROUND(SQRT(O42*O42+R42*R42)*1000/(M17*1.73),0)</f>
        <v>1</v>
      </c>
      <c r="N42" s="31">
        <f t="shared" si="3"/>
        <v>0</v>
      </c>
      <c r="O42" s="32">
        <v>0</v>
      </c>
      <c r="P42" s="32"/>
      <c r="Q42" s="32"/>
      <c r="R42" s="32">
        <v>-0.007</v>
      </c>
      <c r="S42" s="32"/>
      <c r="T42" s="33"/>
      <c r="U42" s="30">
        <f>ROUND(SQRT(W42*W42+Z42*Z42)*1000/(U17*1.73),0)</f>
        <v>1</v>
      </c>
      <c r="V42" s="31">
        <f t="shared" si="0"/>
        <v>0</v>
      </c>
      <c r="W42" s="32">
        <v>0</v>
      </c>
      <c r="X42" s="32"/>
      <c r="Y42" s="32"/>
      <c r="Z42" s="32">
        <v>-0.007</v>
      </c>
      <c r="AA42" s="32"/>
      <c r="AB42" s="33"/>
      <c r="AC42" s="30">
        <f>ROUND(SQRT(AE42*AE42+AH42*AH42)*1000/(AC17*1.73),0)</f>
        <v>1</v>
      </c>
      <c r="AD42" s="31">
        <f t="shared" si="1"/>
        <v>0</v>
      </c>
      <c r="AE42" s="32">
        <v>0</v>
      </c>
      <c r="AF42" s="32"/>
      <c r="AG42" s="32"/>
      <c r="AH42" s="32">
        <v>-0.007</v>
      </c>
      <c r="AI42" s="32"/>
      <c r="AJ42" s="33"/>
      <c r="AK42" s="30">
        <f>ROUND(SQRT(AM42*AM42+AP42*AP42)*1000/(AK17*1.73),0)</f>
        <v>1</v>
      </c>
      <c r="AL42" s="31">
        <f t="shared" si="2"/>
        <v>0</v>
      </c>
      <c r="AM42" s="32">
        <v>0</v>
      </c>
      <c r="AN42" s="32"/>
      <c r="AO42" s="32"/>
      <c r="AP42" s="32">
        <v>-0.007</v>
      </c>
      <c r="AQ42" s="32"/>
      <c r="AR42" s="33"/>
    </row>
    <row r="43" spans="1:44" ht="12.75">
      <c r="A43" s="34" t="s">
        <v>54</v>
      </c>
      <c r="B43" s="35"/>
      <c r="C43" s="35"/>
      <c r="D43" s="35"/>
      <c r="E43" s="11">
        <v>47</v>
      </c>
      <c r="F43" s="11">
        <v>0.5</v>
      </c>
      <c r="G43" s="11">
        <v>48.8</v>
      </c>
      <c r="H43" s="11">
        <v>40</v>
      </c>
      <c r="I43" s="11">
        <v>49.6</v>
      </c>
      <c r="J43" s="11">
        <v>20</v>
      </c>
      <c r="K43" s="11"/>
      <c r="L43" s="12"/>
      <c r="M43" s="30">
        <f>ROUND(SQRT(O43*O43+R43*R43)*1000/(M17*1.73),0)</f>
        <v>5</v>
      </c>
      <c r="N43" s="31">
        <f t="shared" si="3"/>
        <v>3</v>
      </c>
      <c r="O43" s="32">
        <v>-0.034</v>
      </c>
      <c r="P43" s="32"/>
      <c r="Q43" s="32"/>
      <c r="R43" s="32">
        <v>-0.038</v>
      </c>
      <c r="S43" s="32"/>
      <c r="T43" s="33"/>
      <c r="U43" s="30">
        <f>ROUND(SQRT(W43*W43+Z43*Z43)*1000/(U17*1.73),0)</f>
        <v>5</v>
      </c>
      <c r="V43" s="31">
        <f t="shared" si="0"/>
        <v>3</v>
      </c>
      <c r="W43" s="32">
        <v>-0.031</v>
      </c>
      <c r="X43" s="32"/>
      <c r="Y43" s="32"/>
      <c r="Z43" s="32">
        <v>-0.038</v>
      </c>
      <c r="AA43" s="32"/>
      <c r="AB43" s="33"/>
      <c r="AC43" s="30">
        <f>ROUND(SQRT(AE43*AE43+AH43*AH43)*1000/(AC17*1.73),0)</f>
        <v>5</v>
      </c>
      <c r="AD43" s="31">
        <f t="shared" si="1"/>
        <v>3</v>
      </c>
      <c r="AE43" s="32">
        <v>-0.034</v>
      </c>
      <c r="AF43" s="32"/>
      <c r="AG43" s="32"/>
      <c r="AH43" s="32">
        <v>-0.038</v>
      </c>
      <c r="AI43" s="32"/>
      <c r="AJ43" s="33"/>
      <c r="AK43" s="30">
        <f>ROUND(SQRT(AM43*AM43+AP43*AP43)*1000/(AK17*1.73),0)</f>
        <v>5</v>
      </c>
      <c r="AL43" s="31">
        <f t="shared" si="2"/>
        <v>3</v>
      </c>
      <c r="AM43" s="32">
        <v>-0.034</v>
      </c>
      <c r="AN43" s="32"/>
      <c r="AO43" s="32"/>
      <c r="AP43" s="32">
        <v>-0.038</v>
      </c>
      <c r="AQ43" s="32"/>
      <c r="AR43" s="33"/>
    </row>
    <row r="44" spans="1:44" ht="12.75">
      <c r="A44" s="34" t="s">
        <v>55</v>
      </c>
      <c r="B44" s="35"/>
      <c r="C44" s="35"/>
      <c r="D44" s="35"/>
      <c r="E44" s="11"/>
      <c r="F44" s="11"/>
      <c r="G44" s="11"/>
      <c r="H44" s="11"/>
      <c r="I44" s="11"/>
      <c r="J44" s="11"/>
      <c r="K44" s="11"/>
      <c r="L44" s="12"/>
      <c r="M44" s="30" t="s">
        <v>60</v>
      </c>
      <c r="N44" s="31"/>
      <c r="O44" s="36" t="s">
        <v>60</v>
      </c>
      <c r="P44" s="36"/>
      <c r="Q44" s="36"/>
      <c r="R44" s="36" t="s">
        <v>60</v>
      </c>
      <c r="S44" s="36"/>
      <c r="T44" s="37"/>
      <c r="U44" s="30" t="s">
        <v>60</v>
      </c>
      <c r="V44" s="31"/>
      <c r="W44" s="36" t="s">
        <v>60</v>
      </c>
      <c r="X44" s="36"/>
      <c r="Y44" s="36"/>
      <c r="Z44" s="36" t="s">
        <v>60</v>
      </c>
      <c r="AA44" s="36"/>
      <c r="AB44" s="37"/>
      <c r="AC44" s="30" t="s">
        <v>60</v>
      </c>
      <c r="AD44" s="31"/>
      <c r="AE44" s="36" t="s">
        <v>60</v>
      </c>
      <c r="AF44" s="36"/>
      <c r="AG44" s="36"/>
      <c r="AH44" s="36" t="s">
        <v>60</v>
      </c>
      <c r="AI44" s="36"/>
      <c r="AJ44" s="37"/>
      <c r="AK44" s="30"/>
      <c r="AL44" s="31"/>
      <c r="AM44" s="36"/>
      <c r="AN44" s="36"/>
      <c r="AO44" s="36"/>
      <c r="AP44" s="36"/>
      <c r="AQ44" s="36"/>
      <c r="AR44" s="37"/>
    </row>
    <row r="45" spans="1:44" ht="13.5" thickBot="1">
      <c r="A45" s="34" t="s">
        <v>56</v>
      </c>
      <c r="B45" s="35"/>
      <c r="C45" s="35"/>
      <c r="D45" s="35"/>
      <c r="E45" s="11"/>
      <c r="F45" s="11"/>
      <c r="G45" s="11"/>
      <c r="H45" s="11"/>
      <c r="I45" s="11"/>
      <c r="J45" s="11"/>
      <c r="K45" s="11"/>
      <c r="L45" s="12"/>
      <c r="M45" s="30">
        <f>ROUND(SQRT(O45*O45+R45*R45)*1000/(M17*1.73),0)</f>
        <v>149</v>
      </c>
      <c r="N45" s="31">
        <f t="shared" si="3"/>
        <v>126</v>
      </c>
      <c r="O45" s="32">
        <v>-1.402</v>
      </c>
      <c r="P45" s="32"/>
      <c r="Q45" s="32"/>
      <c r="R45" s="32">
        <v>-0.672</v>
      </c>
      <c r="S45" s="32"/>
      <c r="T45" s="33"/>
      <c r="U45" s="30">
        <f>ROUND(SQRT(W45*W45+Z45*Z45)*1000/(U17*1.73),0)</f>
        <v>146</v>
      </c>
      <c r="V45" s="31">
        <f>ROUND(SQRT(W45*W45+X45*X45)*1000/(6.44*1.73),0)</f>
        <v>126</v>
      </c>
      <c r="W45" s="32">
        <v>-1.402</v>
      </c>
      <c r="X45" s="32"/>
      <c r="Y45" s="32"/>
      <c r="Z45" s="32">
        <v>-0.653</v>
      </c>
      <c r="AA45" s="32"/>
      <c r="AB45" s="33"/>
      <c r="AC45" s="30">
        <f>ROUND(SQRT(AE45*AE45+AH45*AH45)*1000/(AC17*1.73),0)</f>
        <v>118</v>
      </c>
      <c r="AD45" s="31">
        <f>ROUND(SQRT(AE45*AE45+AF45*AF45)*1000/(6.44*1.73),0)</f>
        <v>96</v>
      </c>
      <c r="AE45" s="32">
        <v>-1.075</v>
      </c>
      <c r="AF45" s="32"/>
      <c r="AG45" s="32"/>
      <c r="AH45" s="32">
        <v>-0.634</v>
      </c>
      <c r="AI45" s="32"/>
      <c r="AJ45" s="33"/>
      <c r="AK45" s="30">
        <f>ROUND(SQRT(AM45*AM45+AP45*AP45)*1000/(AK17*1.73),0)</f>
        <v>118</v>
      </c>
      <c r="AL45" s="31">
        <f>ROUND(SQRT(AM45*AM45+AN45*AN45)*1000/(6.44*1.73),0)</f>
        <v>96</v>
      </c>
      <c r="AM45" s="32">
        <v>-1.075</v>
      </c>
      <c r="AN45" s="32"/>
      <c r="AO45" s="32"/>
      <c r="AP45" s="32">
        <v>-0.614</v>
      </c>
      <c r="AQ45" s="32"/>
      <c r="AR45" s="33"/>
    </row>
    <row r="46" spans="1:44" ht="13.5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13.5" thickBot="1">
      <c r="A47" s="24" t="s">
        <v>57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7" t="s">
        <v>59</v>
      </c>
      <c r="N47" s="28"/>
      <c r="O47" s="28"/>
      <c r="P47" s="28"/>
      <c r="Q47" s="28"/>
      <c r="R47" s="28"/>
      <c r="S47" s="28"/>
      <c r="T47" s="29"/>
      <c r="U47" s="27"/>
      <c r="V47" s="28"/>
      <c r="W47" s="28"/>
      <c r="X47" s="28"/>
      <c r="Y47" s="28"/>
      <c r="Z47" s="28"/>
      <c r="AA47" s="28"/>
      <c r="AB47" s="29"/>
      <c r="AC47" s="27"/>
      <c r="AD47" s="28"/>
      <c r="AE47" s="28"/>
      <c r="AF47" s="28"/>
      <c r="AG47" s="28"/>
      <c r="AH47" s="28"/>
      <c r="AI47" s="28"/>
      <c r="AJ47" s="29"/>
      <c r="AK47" s="27"/>
      <c r="AL47" s="28"/>
      <c r="AM47" s="28"/>
      <c r="AN47" s="28"/>
      <c r="AO47" s="28"/>
      <c r="AP47" s="28"/>
      <c r="AQ47" s="28"/>
      <c r="AR47" s="29"/>
    </row>
  </sheetData>
  <sheetProtection/>
  <mergeCells count="477">
    <mergeCell ref="M5:N5"/>
    <mergeCell ref="O5:P5"/>
    <mergeCell ref="Q5:R5"/>
    <mergeCell ref="AQ5:AR5"/>
    <mergeCell ref="S5:T5"/>
    <mergeCell ref="E5:F5"/>
    <mergeCell ref="G5:H5"/>
    <mergeCell ref="I5:J5"/>
    <mergeCell ref="K5:L5"/>
    <mergeCell ref="U5:V5"/>
    <mergeCell ref="A1:AR1"/>
    <mergeCell ref="A2:AR2"/>
    <mergeCell ref="A3:L3"/>
    <mergeCell ref="M3:T3"/>
    <mergeCell ref="U3:AB3"/>
    <mergeCell ref="AC3:AJ3"/>
    <mergeCell ref="AK3:AR3"/>
    <mergeCell ref="AM5:AN5"/>
    <mergeCell ref="A4:AR4"/>
    <mergeCell ref="AQ6:AR6"/>
    <mergeCell ref="AE5:AF5"/>
    <mergeCell ref="AG5:AH5"/>
    <mergeCell ref="W5:X5"/>
    <mergeCell ref="Y5:Z5"/>
    <mergeCell ref="AA5:AB5"/>
    <mergeCell ref="AC5:AD5"/>
    <mergeCell ref="AO5:AP5"/>
    <mergeCell ref="AO6:AP6"/>
    <mergeCell ref="AE6:AF6"/>
    <mergeCell ref="AG6:AH6"/>
    <mergeCell ref="AI6:AJ6"/>
    <mergeCell ref="AK6:AL6"/>
    <mergeCell ref="AI5:AJ5"/>
    <mergeCell ref="AK5:AL5"/>
    <mergeCell ref="E6:F6"/>
    <mergeCell ref="G6:H6"/>
    <mergeCell ref="I6:J6"/>
    <mergeCell ref="K6:L6"/>
    <mergeCell ref="M6:N6"/>
    <mergeCell ref="AM6:AN6"/>
    <mergeCell ref="AA6:AB6"/>
    <mergeCell ref="AC6:AD6"/>
    <mergeCell ref="W6:X6"/>
    <mergeCell ref="Y6:Z6"/>
    <mergeCell ref="O6:P6"/>
    <mergeCell ref="Q6:R6"/>
    <mergeCell ref="S6:T6"/>
    <mergeCell ref="U6:V6"/>
    <mergeCell ref="AP8:AR8"/>
    <mergeCell ref="A7:D8"/>
    <mergeCell ref="E7:F7"/>
    <mergeCell ref="G7:H7"/>
    <mergeCell ref="I7:J7"/>
    <mergeCell ref="K7:L7"/>
    <mergeCell ref="M7:N7"/>
    <mergeCell ref="O7:P7"/>
    <mergeCell ref="AH8:AJ8"/>
    <mergeCell ref="Q7:R7"/>
    <mergeCell ref="U7:V7"/>
    <mergeCell ref="W7:X7"/>
    <mergeCell ref="U8:W8"/>
    <mergeCell ref="X8:Y8"/>
    <mergeCell ref="Y7:Z7"/>
    <mergeCell ref="M8:O8"/>
    <mergeCell ref="P8:Q8"/>
    <mergeCell ref="R8:T8"/>
    <mergeCell ref="S7:T7"/>
    <mergeCell ref="AA7:AB7"/>
    <mergeCell ref="AC8:AE8"/>
    <mergeCell ref="AO7:AP7"/>
    <mergeCell ref="AQ7:AR7"/>
    <mergeCell ref="AC7:AD7"/>
    <mergeCell ref="AE7:AF7"/>
    <mergeCell ref="AG7:AH7"/>
    <mergeCell ref="AI7:AJ7"/>
    <mergeCell ref="AK7:AL7"/>
    <mergeCell ref="AM7:AN7"/>
    <mergeCell ref="AF8:AG8"/>
    <mergeCell ref="E9:F9"/>
    <mergeCell ref="G9:H9"/>
    <mergeCell ref="I9:J9"/>
    <mergeCell ref="K9:L9"/>
    <mergeCell ref="M9:N9"/>
    <mergeCell ref="Z8:AB8"/>
    <mergeCell ref="O9:P9"/>
    <mergeCell ref="Q9:R9"/>
    <mergeCell ref="E8:L8"/>
    <mergeCell ref="AM9:AN9"/>
    <mergeCell ref="S10:T10"/>
    <mergeCell ref="U10:V10"/>
    <mergeCell ref="W10:X10"/>
    <mergeCell ref="Y10:Z10"/>
    <mergeCell ref="AA10:AB10"/>
    <mergeCell ref="W9:X9"/>
    <mergeCell ref="Y9:Z9"/>
    <mergeCell ref="S9:T9"/>
    <mergeCell ref="U9:V9"/>
    <mergeCell ref="AO10:AP10"/>
    <mergeCell ref="AA9:AB9"/>
    <mergeCell ref="AC9:AD9"/>
    <mergeCell ref="AK8:AM8"/>
    <mergeCell ref="AN8:AO8"/>
    <mergeCell ref="AE9:AF9"/>
    <mergeCell ref="AG9:AH9"/>
    <mergeCell ref="AI9:AJ9"/>
    <mergeCell ref="AK9:AL9"/>
    <mergeCell ref="AO9:AP9"/>
    <mergeCell ref="AI10:AJ10"/>
    <mergeCell ref="AK10:AL10"/>
    <mergeCell ref="AM10:AN10"/>
    <mergeCell ref="E11:L11"/>
    <mergeCell ref="M11:O11"/>
    <mergeCell ref="P11:Q11"/>
    <mergeCell ref="R11:T11"/>
    <mergeCell ref="Q10:R10"/>
    <mergeCell ref="M10:N10"/>
    <mergeCell ref="O10:P10"/>
    <mergeCell ref="AQ9:AR9"/>
    <mergeCell ref="A10:D11"/>
    <mergeCell ref="E10:F10"/>
    <mergeCell ref="G10:H10"/>
    <mergeCell ref="I10:J10"/>
    <mergeCell ref="K10:L10"/>
    <mergeCell ref="AQ10:AR10"/>
    <mergeCell ref="AC10:AD10"/>
    <mergeCell ref="AE10:AF10"/>
    <mergeCell ref="AG10:AH10"/>
    <mergeCell ref="AK13:AR13"/>
    <mergeCell ref="AF11:AG11"/>
    <mergeCell ref="AH11:AJ11"/>
    <mergeCell ref="AK11:AM11"/>
    <mergeCell ref="AN11:AO11"/>
    <mergeCell ref="Z11:AB11"/>
    <mergeCell ref="AC11:AE11"/>
    <mergeCell ref="AP11:AR11"/>
    <mergeCell ref="A14:B14"/>
    <mergeCell ref="U11:W11"/>
    <mergeCell ref="X11:Y11"/>
    <mergeCell ref="A12:AR12"/>
    <mergeCell ref="A13:B13"/>
    <mergeCell ref="C13:D13"/>
    <mergeCell ref="E13:L13"/>
    <mergeCell ref="M13:T13"/>
    <mergeCell ref="U13:AB13"/>
    <mergeCell ref="AC13:AJ13"/>
    <mergeCell ref="A15:B15"/>
    <mergeCell ref="C15:D15"/>
    <mergeCell ref="E15:L15"/>
    <mergeCell ref="M15:T15"/>
    <mergeCell ref="U15:AB15"/>
    <mergeCell ref="AC15:AJ15"/>
    <mergeCell ref="AC14:AJ14"/>
    <mergeCell ref="C16:D16"/>
    <mergeCell ref="E16:L16"/>
    <mergeCell ref="M16:T16"/>
    <mergeCell ref="U16:AB16"/>
    <mergeCell ref="AK16:AR16"/>
    <mergeCell ref="AC16:AJ16"/>
    <mergeCell ref="AK14:AR14"/>
    <mergeCell ref="AK15:AR15"/>
    <mergeCell ref="U14:AB14"/>
    <mergeCell ref="A17:B17"/>
    <mergeCell ref="C17:D17"/>
    <mergeCell ref="E17:L17"/>
    <mergeCell ref="M17:T17"/>
    <mergeCell ref="U17:AB17"/>
    <mergeCell ref="A16:B16"/>
    <mergeCell ref="C14:D14"/>
    <mergeCell ref="E14:L14"/>
    <mergeCell ref="M14:T14"/>
    <mergeCell ref="K19:L19"/>
    <mergeCell ref="M19:N20"/>
    <mergeCell ref="O19:Q20"/>
    <mergeCell ref="R19:T20"/>
    <mergeCell ref="AP19:AR20"/>
    <mergeCell ref="AK17:AR17"/>
    <mergeCell ref="AC17:AJ17"/>
    <mergeCell ref="AK22:AL22"/>
    <mergeCell ref="AM22:AO22"/>
    <mergeCell ref="E21:AR21"/>
    <mergeCell ref="W19:Y20"/>
    <mergeCell ref="Z19:AB20"/>
    <mergeCell ref="AC19:AD20"/>
    <mergeCell ref="AE19:AG20"/>
    <mergeCell ref="U19:V20"/>
    <mergeCell ref="AM19:AO20"/>
    <mergeCell ref="AP22:AR22"/>
    <mergeCell ref="A18:AR18"/>
    <mergeCell ref="A19:D20"/>
    <mergeCell ref="E19:F19"/>
    <mergeCell ref="G19:H19"/>
    <mergeCell ref="I19:J19"/>
    <mergeCell ref="AE22:AG22"/>
    <mergeCell ref="A21:D21"/>
    <mergeCell ref="AH19:AJ20"/>
    <mergeCell ref="AK19:AL20"/>
    <mergeCell ref="AH22:AJ22"/>
    <mergeCell ref="A23:D23"/>
    <mergeCell ref="E23:AR23"/>
    <mergeCell ref="A22:D22"/>
    <mergeCell ref="M22:N22"/>
    <mergeCell ref="O22:Q22"/>
    <mergeCell ref="R22:T22"/>
    <mergeCell ref="U22:V22"/>
    <mergeCell ref="W22:Y22"/>
    <mergeCell ref="Z22:AB22"/>
    <mergeCell ref="AC22:AD22"/>
    <mergeCell ref="AH24:AJ24"/>
    <mergeCell ref="AK24:AL24"/>
    <mergeCell ref="AM24:AO24"/>
    <mergeCell ref="AP24:AR24"/>
    <mergeCell ref="A24:D24"/>
    <mergeCell ref="M24:N24"/>
    <mergeCell ref="AE24:AG24"/>
    <mergeCell ref="Z24:AB24"/>
    <mergeCell ref="AC24:AD24"/>
    <mergeCell ref="O24:Q24"/>
    <mergeCell ref="R24:T24"/>
    <mergeCell ref="A25:D25"/>
    <mergeCell ref="E25:AR25"/>
    <mergeCell ref="A26:D26"/>
    <mergeCell ref="M26:N26"/>
    <mergeCell ref="O26:Q26"/>
    <mergeCell ref="R26:T26"/>
    <mergeCell ref="A27:D27"/>
    <mergeCell ref="M27:N27"/>
    <mergeCell ref="O27:Q27"/>
    <mergeCell ref="R27:T27"/>
    <mergeCell ref="AE26:AG26"/>
    <mergeCell ref="AK28:AL28"/>
    <mergeCell ref="U24:V24"/>
    <mergeCell ref="W24:Y24"/>
    <mergeCell ref="U27:V27"/>
    <mergeCell ref="W27:Y27"/>
    <mergeCell ref="U26:V26"/>
    <mergeCell ref="W26:Y26"/>
    <mergeCell ref="Z26:AB26"/>
    <mergeCell ref="AC26:AD26"/>
    <mergeCell ref="AP26:AR26"/>
    <mergeCell ref="AH26:AJ26"/>
    <mergeCell ref="AK26:AL26"/>
    <mergeCell ref="AM26:AO26"/>
    <mergeCell ref="AK27:AL27"/>
    <mergeCell ref="AC28:AD28"/>
    <mergeCell ref="AE28:AG28"/>
    <mergeCell ref="AM28:AO28"/>
    <mergeCell ref="AE27:AG27"/>
    <mergeCell ref="A28:D28"/>
    <mergeCell ref="M28:N28"/>
    <mergeCell ref="O28:Q28"/>
    <mergeCell ref="R28:T28"/>
    <mergeCell ref="U29:V29"/>
    <mergeCell ref="W29:Y29"/>
    <mergeCell ref="Z29:AB29"/>
    <mergeCell ref="U28:V28"/>
    <mergeCell ref="A29:D29"/>
    <mergeCell ref="M29:N29"/>
    <mergeCell ref="O29:Q29"/>
    <mergeCell ref="R29:T29"/>
    <mergeCell ref="W28:Y28"/>
    <mergeCell ref="W30:Y30"/>
    <mergeCell ref="AP30:AR30"/>
    <mergeCell ref="AH30:AJ30"/>
    <mergeCell ref="AK30:AL30"/>
    <mergeCell ref="AC29:AD29"/>
    <mergeCell ref="Z28:AB28"/>
    <mergeCell ref="AH29:AJ29"/>
    <mergeCell ref="AK29:AL29"/>
    <mergeCell ref="Z27:AB27"/>
    <mergeCell ref="AM29:AO29"/>
    <mergeCell ref="AE29:AG29"/>
    <mergeCell ref="AP28:AR28"/>
    <mergeCell ref="AH28:AJ28"/>
    <mergeCell ref="AP29:AR29"/>
    <mergeCell ref="AC27:AD27"/>
    <mergeCell ref="AM27:AO27"/>
    <mergeCell ref="AP27:AR27"/>
    <mergeCell ref="AH27:AJ27"/>
    <mergeCell ref="A30:D30"/>
    <mergeCell ref="M30:N30"/>
    <mergeCell ref="O30:Q30"/>
    <mergeCell ref="R30:T30"/>
    <mergeCell ref="U30:V30"/>
    <mergeCell ref="AM30:AO30"/>
    <mergeCell ref="AH31:AJ31"/>
    <mergeCell ref="AK31:AL31"/>
    <mergeCell ref="AM31:AO31"/>
    <mergeCell ref="AE31:AG31"/>
    <mergeCell ref="Z30:AB30"/>
    <mergeCell ref="AC30:AD30"/>
    <mergeCell ref="AE30:AG30"/>
    <mergeCell ref="U31:V31"/>
    <mergeCell ref="W31:Y31"/>
    <mergeCell ref="Z31:AB31"/>
    <mergeCell ref="AC31:AD31"/>
    <mergeCell ref="A31:D31"/>
    <mergeCell ref="M31:N31"/>
    <mergeCell ref="O31:Q31"/>
    <mergeCell ref="R31:T31"/>
    <mergeCell ref="A32:D32"/>
    <mergeCell ref="M32:N32"/>
    <mergeCell ref="O32:Q32"/>
    <mergeCell ref="R32:T32"/>
    <mergeCell ref="U32:V32"/>
    <mergeCell ref="W32:Y32"/>
    <mergeCell ref="AE33:AG33"/>
    <mergeCell ref="Z32:AB32"/>
    <mergeCell ref="AC32:AD32"/>
    <mergeCell ref="AE32:AG32"/>
    <mergeCell ref="AP31:AR31"/>
    <mergeCell ref="AP33:AR33"/>
    <mergeCell ref="AP32:AR32"/>
    <mergeCell ref="AH32:AJ32"/>
    <mergeCell ref="AK32:AL32"/>
    <mergeCell ref="AM32:AO32"/>
    <mergeCell ref="AH34:AJ34"/>
    <mergeCell ref="AK34:AL34"/>
    <mergeCell ref="AM34:AO34"/>
    <mergeCell ref="AH33:AJ33"/>
    <mergeCell ref="AK33:AL33"/>
    <mergeCell ref="AM33:AO33"/>
    <mergeCell ref="A34:D34"/>
    <mergeCell ref="M34:N34"/>
    <mergeCell ref="O34:Q34"/>
    <mergeCell ref="R34:T34"/>
    <mergeCell ref="AE35:AG35"/>
    <mergeCell ref="A33:D33"/>
    <mergeCell ref="M33:N33"/>
    <mergeCell ref="O33:Q33"/>
    <mergeCell ref="R33:T33"/>
    <mergeCell ref="U34:V34"/>
    <mergeCell ref="W34:Y34"/>
    <mergeCell ref="R35:T35"/>
    <mergeCell ref="U35:V35"/>
    <mergeCell ref="W35:Y35"/>
    <mergeCell ref="A36:D36"/>
    <mergeCell ref="E36:AR36"/>
    <mergeCell ref="AP34:AR34"/>
    <mergeCell ref="A35:D35"/>
    <mergeCell ref="M35:N35"/>
    <mergeCell ref="O35:Q35"/>
    <mergeCell ref="AK35:AL35"/>
    <mergeCell ref="AM35:AO35"/>
    <mergeCell ref="AP35:AR35"/>
    <mergeCell ref="Z35:AB35"/>
    <mergeCell ref="AP37:AR37"/>
    <mergeCell ref="U33:V33"/>
    <mergeCell ref="W33:Y33"/>
    <mergeCell ref="Z33:AB33"/>
    <mergeCell ref="AC33:AD33"/>
    <mergeCell ref="Z34:AB34"/>
    <mergeCell ref="AC34:AD34"/>
    <mergeCell ref="AE34:AG34"/>
    <mergeCell ref="AH35:AJ35"/>
    <mergeCell ref="AC35:AD35"/>
    <mergeCell ref="AH37:AJ37"/>
    <mergeCell ref="AK37:AL37"/>
    <mergeCell ref="AE37:AG37"/>
    <mergeCell ref="AM37:AO37"/>
    <mergeCell ref="AP39:AR39"/>
    <mergeCell ref="AE39:AG39"/>
    <mergeCell ref="AP38:AR38"/>
    <mergeCell ref="AH38:AJ38"/>
    <mergeCell ref="AK38:AL38"/>
    <mergeCell ref="AM38:AO38"/>
    <mergeCell ref="AH39:AJ39"/>
    <mergeCell ref="AK39:AL39"/>
    <mergeCell ref="AM39:AO39"/>
    <mergeCell ref="AE38:AG38"/>
    <mergeCell ref="U37:V37"/>
    <mergeCell ref="W37:Y37"/>
    <mergeCell ref="O39:Q39"/>
    <mergeCell ref="R39:T39"/>
    <mergeCell ref="Z37:AB37"/>
    <mergeCell ref="W39:Y39"/>
    <mergeCell ref="Z39:AB39"/>
    <mergeCell ref="AC39:AD39"/>
    <mergeCell ref="W38:Y38"/>
    <mergeCell ref="AC37:AD37"/>
    <mergeCell ref="A38:D38"/>
    <mergeCell ref="M38:N38"/>
    <mergeCell ref="O38:Q38"/>
    <mergeCell ref="R38:T38"/>
    <mergeCell ref="A39:D39"/>
    <mergeCell ref="M39:N39"/>
    <mergeCell ref="U38:V38"/>
    <mergeCell ref="AH41:AJ41"/>
    <mergeCell ref="U40:V40"/>
    <mergeCell ref="W40:Y40"/>
    <mergeCell ref="AH40:AJ40"/>
    <mergeCell ref="A40:D40"/>
    <mergeCell ref="M40:N40"/>
    <mergeCell ref="O40:Q40"/>
    <mergeCell ref="Z38:AB38"/>
    <mergeCell ref="AC38:AD38"/>
    <mergeCell ref="U39:V39"/>
    <mergeCell ref="AE40:AG40"/>
    <mergeCell ref="A37:D37"/>
    <mergeCell ref="M37:N37"/>
    <mergeCell ref="O37:Q37"/>
    <mergeCell ref="R37:T37"/>
    <mergeCell ref="AK40:AL40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2:AD42"/>
    <mergeCell ref="AE42:AG42"/>
    <mergeCell ref="W42:Y42"/>
    <mergeCell ref="R43:T43"/>
    <mergeCell ref="U42:V42"/>
    <mergeCell ref="Z42:AB42"/>
    <mergeCell ref="AE43:AG43"/>
    <mergeCell ref="U43:V43"/>
    <mergeCell ref="W43:Y43"/>
    <mergeCell ref="Z43:AB43"/>
    <mergeCell ref="R40:T40"/>
    <mergeCell ref="AC41:AD41"/>
    <mergeCell ref="AE41:AG41"/>
    <mergeCell ref="Z40:AB40"/>
    <mergeCell ref="AC40:AD40"/>
    <mergeCell ref="AP42:AR42"/>
    <mergeCell ref="AH42:AJ42"/>
    <mergeCell ref="AK42:AL42"/>
    <mergeCell ref="AP41:AR41"/>
    <mergeCell ref="AM42:AO42"/>
    <mergeCell ref="AK41:AL41"/>
    <mergeCell ref="AM41:AO41"/>
    <mergeCell ref="A42:D42"/>
    <mergeCell ref="M42:N42"/>
    <mergeCell ref="O42:Q42"/>
    <mergeCell ref="R42:T42"/>
    <mergeCell ref="AP45:AR45"/>
    <mergeCell ref="AM44:AO44"/>
    <mergeCell ref="AP44:AR44"/>
    <mergeCell ref="AH44:AJ44"/>
    <mergeCell ref="AK44:AL44"/>
    <mergeCell ref="AM45:AO45"/>
    <mergeCell ref="AE45:AG45"/>
    <mergeCell ref="Z44:AB44"/>
    <mergeCell ref="AC44:AD44"/>
    <mergeCell ref="AE44:AG44"/>
    <mergeCell ref="AP43:AR43"/>
    <mergeCell ref="A43:D43"/>
    <mergeCell ref="M43:N43"/>
    <mergeCell ref="O43:Q43"/>
    <mergeCell ref="AC43:AD43"/>
    <mergeCell ref="AH43:AJ43"/>
    <mergeCell ref="AK43:AL43"/>
    <mergeCell ref="AM43:AO43"/>
    <mergeCell ref="R44:T44"/>
    <mergeCell ref="Z45:AB45"/>
    <mergeCell ref="AC45:AD45"/>
    <mergeCell ref="W44:Y44"/>
    <mergeCell ref="U45:V45"/>
    <mergeCell ref="W45:Y45"/>
    <mergeCell ref="U44:V44"/>
    <mergeCell ref="AH45:AJ45"/>
    <mergeCell ref="AK45:AL45"/>
    <mergeCell ref="A45:D45"/>
    <mergeCell ref="M45:N45"/>
    <mergeCell ref="O45:Q45"/>
    <mergeCell ref="R45:T45"/>
    <mergeCell ref="A44:D44"/>
    <mergeCell ref="M44:N44"/>
    <mergeCell ref="O44:Q44"/>
    <mergeCell ref="A46:AR46"/>
    <mergeCell ref="A47:L47"/>
    <mergeCell ref="M47:T47"/>
    <mergeCell ref="U47:AB47"/>
    <mergeCell ref="AC47:AJ47"/>
    <mergeCell ref="AK47:AR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"/>
  <sheetViews>
    <sheetView zoomScalePageLayoutView="0" workbookViewId="0" topLeftCell="A1">
      <pane ySplit="3" topLeftCell="BM4" activePane="bottomLeft" state="frozen"/>
      <selection pane="topLeft" activeCell="A17" sqref="A17:AR17"/>
      <selection pane="bottomLeft" activeCell="E11" sqref="E11:L11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</row>
    <row r="2" spans="1:44" ht="30" customHeight="1" thickBot="1">
      <c r="A2" s="114" t="s">
        <v>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</row>
    <row r="3" spans="1:44" ht="24.7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>
        <v>0.20833333333333334</v>
      </c>
      <c r="N3" s="116"/>
      <c r="O3" s="116"/>
      <c r="P3" s="116"/>
      <c r="Q3" s="116"/>
      <c r="R3" s="116"/>
      <c r="S3" s="116"/>
      <c r="T3" s="116"/>
      <c r="U3" s="116">
        <v>0.25</v>
      </c>
      <c r="V3" s="116"/>
      <c r="W3" s="116"/>
      <c r="X3" s="116"/>
      <c r="Y3" s="116"/>
      <c r="Z3" s="116"/>
      <c r="AA3" s="116"/>
      <c r="AB3" s="116"/>
      <c r="AC3" s="116">
        <v>0.2916666666666667</v>
      </c>
      <c r="AD3" s="116"/>
      <c r="AE3" s="116"/>
      <c r="AF3" s="116"/>
      <c r="AG3" s="116"/>
      <c r="AH3" s="116"/>
      <c r="AI3" s="116"/>
      <c r="AJ3" s="116"/>
      <c r="AK3" s="116">
        <v>0.3333333333333333</v>
      </c>
      <c r="AL3" s="116"/>
      <c r="AM3" s="116"/>
      <c r="AN3" s="116"/>
      <c r="AO3" s="116"/>
      <c r="AP3" s="116"/>
      <c r="AQ3" s="116"/>
      <c r="AR3" s="116"/>
    </row>
    <row r="4" spans="1:44" ht="30" customHeight="1" thickBot="1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1:44" ht="15.75" customHeight="1" thickBot="1">
      <c r="A5" s="2" t="s">
        <v>2</v>
      </c>
      <c r="B5" s="3" t="s">
        <v>3</v>
      </c>
      <c r="C5" s="3" t="s">
        <v>4</v>
      </c>
      <c r="D5" s="4" t="s">
        <v>5</v>
      </c>
      <c r="E5" s="79" t="s">
        <v>6</v>
      </c>
      <c r="F5" s="113"/>
      <c r="G5" s="112" t="s">
        <v>7</v>
      </c>
      <c r="H5" s="113"/>
      <c r="I5" s="112" t="s">
        <v>8</v>
      </c>
      <c r="J5" s="113"/>
      <c r="K5" s="112" t="s">
        <v>9</v>
      </c>
      <c r="L5" s="81"/>
      <c r="M5" s="79" t="s">
        <v>10</v>
      </c>
      <c r="N5" s="113"/>
      <c r="O5" s="112" t="s">
        <v>11</v>
      </c>
      <c r="P5" s="113"/>
      <c r="Q5" s="112" t="s">
        <v>12</v>
      </c>
      <c r="R5" s="113"/>
      <c r="S5" s="112" t="s">
        <v>13</v>
      </c>
      <c r="T5" s="81"/>
      <c r="U5" s="79" t="s">
        <v>10</v>
      </c>
      <c r="V5" s="113"/>
      <c r="W5" s="112" t="s">
        <v>11</v>
      </c>
      <c r="X5" s="113"/>
      <c r="Y5" s="112" t="s">
        <v>12</v>
      </c>
      <c r="Z5" s="113"/>
      <c r="AA5" s="112" t="s">
        <v>13</v>
      </c>
      <c r="AB5" s="81"/>
      <c r="AC5" s="79" t="s">
        <v>10</v>
      </c>
      <c r="AD5" s="113"/>
      <c r="AE5" s="112" t="s">
        <v>11</v>
      </c>
      <c r="AF5" s="113"/>
      <c r="AG5" s="112" t="s">
        <v>12</v>
      </c>
      <c r="AH5" s="113"/>
      <c r="AI5" s="112" t="s">
        <v>13</v>
      </c>
      <c r="AJ5" s="81"/>
      <c r="AK5" s="79" t="s">
        <v>10</v>
      </c>
      <c r="AL5" s="113"/>
      <c r="AM5" s="112" t="s">
        <v>11</v>
      </c>
      <c r="AN5" s="113"/>
      <c r="AO5" s="112" t="s">
        <v>12</v>
      </c>
      <c r="AP5" s="113"/>
      <c r="AQ5" s="112" t="s">
        <v>13</v>
      </c>
      <c r="AR5" s="81"/>
    </row>
    <row r="6" spans="1:44" ht="12.75">
      <c r="A6" s="5" t="s">
        <v>14</v>
      </c>
      <c r="B6" s="6">
        <v>10</v>
      </c>
      <c r="C6" s="7">
        <v>0.017999999225139618</v>
      </c>
      <c r="D6" s="8">
        <v>0.07999999821186066</v>
      </c>
      <c r="E6" s="86">
        <v>35</v>
      </c>
      <c r="F6" s="71"/>
      <c r="G6" s="72" t="s">
        <v>15</v>
      </c>
      <c r="H6" s="72"/>
      <c r="I6" s="107"/>
      <c r="J6" s="107"/>
      <c r="K6" s="107"/>
      <c r="L6" s="108"/>
      <c r="M6" s="109"/>
      <c r="N6" s="105"/>
      <c r="O6" s="106"/>
      <c r="P6" s="106"/>
      <c r="Q6" s="106"/>
      <c r="R6" s="106"/>
      <c r="S6" s="91"/>
      <c r="T6" s="92"/>
      <c r="U6" s="104"/>
      <c r="V6" s="105"/>
      <c r="W6" s="106"/>
      <c r="X6" s="106"/>
      <c r="Y6" s="106"/>
      <c r="Z6" s="106"/>
      <c r="AA6" s="91"/>
      <c r="AB6" s="92"/>
      <c r="AC6" s="104"/>
      <c r="AD6" s="105"/>
      <c r="AE6" s="106"/>
      <c r="AF6" s="106"/>
      <c r="AG6" s="106"/>
      <c r="AH6" s="106"/>
      <c r="AI6" s="91"/>
      <c r="AJ6" s="92"/>
      <c r="AK6" s="104"/>
      <c r="AL6" s="105"/>
      <c r="AM6" s="106"/>
      <c r="AN6" s="106"/>
      <c r="AO6" s="106"/>
      <c r="AP6" s="106"/>
      <c r="AQ6" s="91"/>
      <c r="AR6" s="92"/>
    </row>
    <row r="7" spans="1:44" ht="12.75">
      <c r="A7" s="93"/>
      <c r="B7" s="94"/>
      <c r="C7" s="94"/>
      <c r="D7" s="95"/>
      <c r="E7" s="69">
        <v>6</v>
      </c>
      <c r="F7" s="70"/>
      <c r="G7" s="77" t="s">
        <v>15</v>
      </c>
      <c r="H7" s="77"/>
      <c r="I7" s="98"/>
      <c r="J7" s="98"/>
      <c r="K7" s="98"/>
      <c r="L7" s="99"/>
      <c r="M7" s="110">
        <f>ROUND(SQRT(O7*O7+Q7*Q7)*1000/(M16*1.73),0)</f>
        <v>303</v>
      </c>
      <c r="N7" s="111">
        <f>ROUND(SQRT(O7*O7+P7*P7)*1000/(6.44*1.73),0)</f>
        <v>278</v>
      </c>
      <c r="O7" s="32">
        <v>3.096</v>
      </c>
      <c r="P7" s="32"/>
      <c r="Q7" s="32">
        <v>1.056</v>
      </c>
      <c r="R7" s="32"/>
      <c r="S7" s="100">
        <f>ROUND(O7/SQRT(O7*O7+Q7*Q7),3)</f>
        <v>0.946</v>
      </c>
      <c r="T7" s="101"/>
      <c r="U7" s="110">
        <f>ROUND(SQRT(W7*W7+Y7*Y7)*1000/(U16*1.73),0)</f>
        <v>291</v>
      </c>
      <c r="V7" s="111">
        <f>ROUND(SQRT(W7*W7+X7*X7)*1000/(6.44*1.73),0)</f>
        <v>274</v>
      </c>
      <c r="W7" s="32">
        <v>3.048</v>
      </c>
      <c r="X7" s="32"/>
      <c r="Y7" s="32">
        <v>0.864</v>
      </c>
      <c r="Z7" s="32"/>
      <c r="AA7" s="100">
        <f>ROUND(W7/SQRT(W7*W7+Y7*Y7),3)</f>
        <v>0.962</v>
      </c>
      <c r="AB7" s="101"/>
      <c r="AC7" s="110">
        <f>ROUND(SQRT(AE7*AE7+AG7*AG7)*1000/(AC16*1.73),0)</f>
        <v>293</v>
      </c>
      <c r="AD7" s="111">
        <f>ROUND(SQRT(AE7*AE7+AF7*AF7)*1000/(6.44*1.73),0)</f>
        <v>276</v>
      </c>
      <c r="AE7" s="32">
        <v>3.072</v>
      </c>
      <c r="AF7" s="32"/>
      <c r="AG7" s="32">
        <v>0.864</v>
      </c>
      <c r="AH7" s="32"/>
      <c r="AI7" s="100">
        <f>ROUND(AE7/SQRT(AE7*AE7+AG7*AG7),3)</f>
        <v>0.963</v>
      </c>
      <c r="AJ7" s="101"/>
      <c r="AK7" s="110">
        <f>ROUND(SQRT(AM7*AM7+AO7*AO7)*1000/(AK16*1.73),0)</f>
        <v>302</v>
      </c>
      <c r="AL7" s="111">
        <f>ROUND(SQRT(AM7*AM7+AN7*AN7)*1000/(6.44*1.73),0)</f>
        <v>282</v>
      </c>
      <c r="AM7" s="32">
        <v>3.144</v>
      </c>
      <c r="AN7" s="32"/>
      <c r="AO7" s="32">
        <v>0.912</v>
      </c>
      <c r="AP7" s="32"/>
      <c r="AQ7" s="100">
        <f>ROUND(AM7/SQRT(AM7*AM7+AO7*AO7),3)</f>
        <v>0.96</v>
      </c>
      <c r="AR7" s="101"/>
    </row>
    <row r="8" spans="1:44" ht="15.75" customHeight="1" thickBot="1">
      <c r="A8" s="96"/>
      <c r="B8" s="97"/>
      <c r="C8" s="97"/>
      <c r="D8" s="97"/>
      <c r="E8" s="84" t="s">
        <v>62</v>
      </c>
      <c r="F8" s="85"/>
      <c r="G8" s="85"/>
      <c r="H8" s="85"/>
      <c r="I8" s="85"/>
      <c r="J8" s="85"/>
      <c r="K8" s="85"/>
      <c r="L8" s="103"/>
      <c r="M8" s="126"/>
      <c r="N8" s="126"/>
      <c r="O8" s="126"/>
      <c r="P8" s="127"/>
      <c r="Q8" s="127"/>
      <c r="R8" s="124"/>
      <c r="S8" s="124"/>
      <c r="T8" s="125"/>
      <c r="U8" s="128"/>
      <c r="V8" s="126"/>
      <c r="W8" s="126"/>
      <c r="X8" s="127"/>
      <c r="Y8" s="127"/>
      <c r="Z8" s="124"/>
      <c r="AA8" s="124"/>
      <c r="AB8" s="125"/>
      <c r="AC8" s="84"/>
      <c r="AD8" s="85"/>
      <c r="AE8" s="85"/>
      <c r="AF8" s="87"/>
      <c r="AG8" s="87"/>
      <c r="AH8" s="82"/>
      <c r="AI8" s="82"/>
      <c r="AJ8" s="83"/>
      <c r="AK8" s="84"/>
      <c r="AL8" s="85"/>
      <c r="AM8" s="85"/>
      <c r="AN8" s="87"/>
      <c r="AO8" s="87"/>
      <c r="AP8" s="82"/>
      <c r="AQ8" s="82"/>
      <c r="AR8" s="83"/>
    </row>
    <row r="9" spans="1:44" ht="12.75">
      <c r="A9" s="5" t="s">
        <v>16</v>
      </c>
      <c r="B9" s="6">
        <v>10</v>
      </c>
      <c r="C9" s="7">
        <v>0.017999999225139618</v>
      </c>
      <c r="D9" s="8">
        <v>0.07999999821186066</v>
      </c>
      <c r="E9" s="86">
        <v>35</v>
      </c>
      <c r="F9" s="71"/>
      <c r="G9" s="72" t="s">
        <v>17</v>
      </c>
      <c r="H9" s="72"/>
      <c r="I9" s="107"/>
      <c r="J9" s="107"/>
      <c r="K9" s="107"/>
      <c r="L9" s="108"/>
      <c r="M9" s="118"/>
      <c r="N9" s="119"/>
      <c r="O9" s="120"/>
      <c r="P9" s="120"/>
      <c r="Q9" s="120"/>
      <c r="R9" s="120"/>
      <c r="S9" s="122"/>
      <c r="T9" s="123"/>
      <c r="U9" s="121"/>
      <c r="V9" s="119"/>
      <c r="W9" s="120"/>
      <c r="X9" s="120"/>
      <c r="Y9" s="120"/>
      <c r="Z9" s="120"/>
      <c r="AA9" s="122"/>
      <c r="AB9" s="123"/>
      <c r="AC9" s="104"/>
      <c r="AD9" s="105"/>
      <c r="AE9" s="106"/>
      <c r="AF9" s="106"/>
      <c r="AG9" s="106"/>
      <c r="AH9" s="106"/>
      <c r="AI9" s="91"/>
      <c r="AJ9" s="92"/>
      <c r="AK9" s="104"/>
      <c r="AL9" s="105"/>
      <c r="AM9" s="106"/>
      <c r="AN9" s="106"/>
      <c r="AO9" s="106"/>
      <c r="AP9" s="106"/>
      <c r="AQ9" s="91"/>
      <c r="AR9" s="92"/>
    </row>
    <row r="10" spans="1:44" ht="12.75">
      <c r="A10" s="93"/>
      <c r="B10" s="94"/>
      <c r="C10" s="94"/>
      <c r="D10" s="95"/>
      <c r="E10" s="69">
        <v>6</v>
      </c>
      <c r="F10" s="70"/>
      <c r="G10" s="77" t="s">
        <v>17</v>
      </c>
      <c r="H10" s="77"/>
      <c r="I10" s="98"/>
      <c r="J10" s="98"/>
      <c r="K10" s="98"/>
      <c r="L10" s="99"/>
      <c r="M10" s="102">
        <f>ROUND(SQRT(O10*O10+Q10*Q10)*1000/(M17*1.73),0)</f>
        <v>175</v>
      </c>
      <c r="N10" s="31">
        <f>ROUND(SQRT(O10*O10+P10*P10)*1000/(6.44*1.73),0)</f>
        <v>142</v>
      </c>
      <c r="O10" s="32">
        <v>1.584</v>
      </c>
      <c r="P10" s="32"/>
      <c r="Q10" s="32">
        <v>0.936</v>
      </c>
      <c r="R10" s="32"/>
      <c r="S10" s="100">
        <f>ROUND(O10/SQRT(O10*O10+Q10*Q10),3)</f>
        <v>0.861</v>
      </c>
      <c r="T10" s="101"/>
      <c r="U10" s="102">
        <f>ROUND(SQRT(W10*W10+Y10*Y10)*1000/(U17*1.73),0)</f>
        <v>203</v>
      </c>
      <c r="V10" s="31">
        <f>ROUND(SQRT(W10*W10+X10*X10)*1000/(6.44*1.73),0)</f>
        <v>170</v>
      </c>
      <c r="W10" s="32">
        <v>1.896</v>
      </c>
      <c r="X10" s="32"/>
      <c r="Y10" s="32">
        <v>1.008</v>
      </c>
      <c r="Z10" s="32"/>
      <c r="AA10" s="100">
        <f>ROUND(W10/SQRT(W10*W10+Y10*Y10),3)</f>
        <v>0.883</v>
      </c>
      <c r="AB10" s="101"/>
      <c r="AC10" s="102">
        <f>ROUND(SQRT(AE10*AE10+AG10*AG10)*1000/(AC17*1.73),0)</f>
        <v>168</v>
      </c>
      <c r="AD10" s="31">
        <f>ROUND(SQRT(AE10*AE10+AF10*AF10)*1000/(6.44*1.73),0)</f>
        <v>144</v>
      </c>
      <c r="AE10" s="32">
        <v>1.608</v>
      </c>
      <c r="AF10" s="32"/>
      <c r="AG10" s="32">
        <v>0.768</v>
      </c>
      <c r="AH10" s="32"/>
      <c r="AI10" s="100">
        <f>ROUND(AE10/SQRT(AE10*AE10+AG10*AG10),3)</f>
        <v>0.902</v>
      </c>
      <c r="AJ10" s="101"/>
      <c r="AK10" s="102">
        <f>ROUND(SQRT(AM10*AM10+AO10*AO10)*1000/(AK17*1.73),0)</f>
        <v>109</v>
      </c>
      <c r="AL10" s="31">
        <f>ROUND(SQRT(AM10*AM10+AN10*AN10)*1000/(6.44*1.73),0)</f>
        <v>95</v>
      </c>
      <c r="AM10" s="32">
        <v>1.056</v>
      </c>
      <c r="AN10" s="32"/>
      <c r="AO10" s="32">
        <v>0.48</v>
      </c>
      <c r="AP10" s="32"/>
      <c r="AQ10" s="100">
        <f>ROUND(AM10/SQRT(AM10*AM10+AO10*AO10),3)</f>
        <v>0.91</v>
      </c>
      <c r="AR10" s="101"/>
    </row>
    <row r="11" spans="1:44" ht="15.75" customHeight="1" thickBot="1">
      <c r="A11" s="96"/>
      <c r="B11" s="97"/>
      <c r="C11" s="97"/>
      <c r="D11" s="97"/>
      <c r="E11" s="84" t="s">
        <v>63</v>
      </c>
      <c r="F11" s="85"/>
      <c r="G11" s="85"/>
      <c r="H11" s="85"/>
      <c r="I11" s="85"/>
      <c r="J11" s="85"/>
      <c r="K11" s="85"/>
      <c r="L11" s="103"/>
      <c r="M11" s="85"/>
      <c r="N11" s="85"/>
      <c r="O11" s="85"/>
      <c r="P11" s="87"/>
      <c r="Q11" s="87"/>
      <c r="R11" s="82"/>
      <c r="S11" s="82"/>
      <c r="T11" s="83"/>
      <c r="U11" s="84"/>
      <c r="V11" s="85"/>
      <c r="W11" s="85"/>
      <c r="X11" s="87"/>
      <c r="Y11" s="87"/>
      <c r="Z11" s="82"/>
      <c r="AA11" s="82"/>
      <c r="AB11" s="83"/>
      <c r="AC11" s="84"/>
      <c r="AD11" s="85"/>
      <c r="AE11" s="85"/>
      <c r="AF11" s="87"/>
      <c r="AG11" s="87"/>
      <c r="AH11" s="82"/>
      <c r="AI11" s="82"/>
      <c r="AJ11" s="83"/>
      <c r="AK11" s="84"/>
      <c r="AL11" s="85"/>
      <c r="AM11" s="85"/>
      <c r="AN11" s="87"/>
      <c r="AO11" s="87"/>
      <c r="AP11" s="82"/>
      <c r="AQ11" s="82"/>
      <c r="AR11" s="83"/>
    </row>
    <row r="12" spans="1:44" ht="30" customHeight="1" thickBot="1">
      <c r="A12" s="53" t="s">
        <v>18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ht="15.75" customHeight="1" thickBot="1">
      <c r="A13" s="88" t="s">
        <v>6</v>
      </c>
      <c r="B13" s="89"/>
      <c r="C13" s="89" t="s">
        <v>2</v>
      </c>
      <c r="D13" s="89"/>
      <c r="E13" s="89" t="s">
        <v>19</v>
      </c>
      <c r="F13" s="89"/>
      <c r="G13" s="89"/>
      <c r="H13" s="89"/>
      <c r="I13" s="89"/>
      <c r="J13" s="89"/>
      <c r="K13" s="89"/>
      <c r="L13" s="90"/>
      <c r="M13" s="79" t="s">
        <v>20</v>
      </c>
      <c r="N13" s="80"/>
      <c r="O13" s="80"/>
      <c r="P13" s="80"/>
      <c r="Q13" s="80"/>
      <c r="R13" s="80"/>
      <c r="S13" s="80"/>
      <c r="T13" s="81"/>
      <c r="U13" s="79" t="s">
        <v>20</v>
      </c>
      <c r="V13" s="80"/>
      <c r="W13" s="80"/>
      <c r="X13" s="80"/>
      <c r="Y13" s="80"/>
      <c r="Z13" s="80"/>
      <c r="AA13" s="80"/>
      <c r="AB13" s="81"/>
      <c r="AC13" s="79" t="s">
        <v>20</v>
      </c>
      <c r="AD13" s="80"/>
      <c r="AE13" s="80"/>
      <c r="AF13" s="80"/>
      <c r="AG13" s="80"/>
      <c r="AH13" s="80"/>
      <c r="AI13" s="80"/>
      <c r="AJ13" s="81"/>
      <c r="AK13" s="79" t="s">
        <v>20</v>
      </c>
      <c r="AL13" s="80"/>
      <c r="AM13" s="80"/>
      <c r="AN13" s="80"/>
      <c r="AO13" s="80"/>
      <c r="AP13" s="80"/>
      <c r="AQ13" s="80"/>
      <c r="AR13" s="81"/>
    </row>
    <row r="14" spans="1:44" ht="12.75">
      <c r="A14" s="86">
        <v>35</v>
      </c>
      <c r="B14" s="71"/>
      <c r="C14" s="71" t="s">
        <v>15</v>
      </c>
      <c r="D14" s="71"/>
      <c r="E14" s="72" t="s">
        <v>21</v>
      </c>
      <c r="F14" s="72"/>
      <c r="G14" s="72"/>
      <c r="H14" s="72"/>
      <c r="I14" s="72"/>
      <c r="J14" s="72"/>
      <c r="K14" s="72"/>
      <c r="L14" s="73"/>
      <c r="M14" s="62"/>
      <c r="N14" s="63"/>
      <c r="O14" s="63"/>
      <c r="P14" s="63"/>
      <c r="Q14" s="63"/>
      <c r="R14" s="63"/>
      <c r="S14" s="63"/>
      <c r="T14" s="64"/>
      <c r="U14" s="62"/>
      <c r="V14" s="63"/>
      <c r="W14" s="63"/>
      <c r="X14" s="63"/>
      <c r="Y14" s="63"/>
      <c r="Z14" s="63"/>
      <c r="AA14" s="63"/>
      <c r="AB14" s="64"/>
      <c r="AC14" s="62"/>
      <c r="AD14" s="63"/>
      <c r="AE14" s="63"/>
      <c r="AF14" s="63"/>
      <c r="AG14" s="63"/>
      <c r="AH14" s="63"/>
      <c r="AI14" s="63"/>
      <c r="AJ14" s="64"/>
      <c r="AK14" s="62"/>
      <c r="AL14" s="63"/>
      <c r="AM14" s="63"/>
      <c r="AN14" s="63"/>
      <c r="AO14" s="63"/>
      <c r="AP14" s="63"/>
      <c r="AQ14" s="63"/>
      <c r="AR14" s="64"/>
    </row>
    <row r="15" spans="1:44" ht="12.75">
      <c r="A15" s="69">
        <v>35</v>
      </c>
      <c r="B15" s="70"/>
      <c r="C15" s="70" t="s">
        <v>17</v>
      </c>
      <c r="D15" s="70"/>
      <c r="E15" s="77" t="s">
        <v>22</v>
      </c>
      <c r="F15" s="77"/>
      <c r="G15" s="77"/>
      <c r="H15" s="77"/>
      <c r="I15" s="77"/>
      <c r="J15" s="77"/>
      <c r="K15" s="77"/>
      <c r="L15" s="78"/>
      <c r="M15" s="74"/>
      <c r="N15" s="75"/>
      <c r="O15" s="75"/>
      <c r="P15" s="75"/>
      <c r="Q15" s="75"/>
      <c r="R15" s="75"/>
      <c r="S15" s="75"/>
      <c r="T15" s="76"/>
      <c r="U15" s="74"/>
      <c r="V15" s="75"/>
      <c r="W15" s="75"/>
      <c r="X15" s="75"/>
      <c r="Y15" s="75"/>
      <c r="Z15" s="75"/>
      <c r="AA15" s="75"/>
      <c r="AB15" s="76"/>
      <c r="AC15" s="74"/>
      <c r="AD15" s="75"/>
      <c r="AE15" s="75"/>
      <c r="AF15" s="75"/>
      <c r="AG15" s="75"/>
      <c r="AH15" s="75"/>
      <c r="AI15" s="75"/>
      <c r="AJ15" s="76"/>
      <c r="AK15" s="74"/>
      <c r="AL15" s="75"/>
      <c r="AM15" s="75"/>
      <c r="AN15" s="75"/>
      <c r="AO15" s="75"/>
      <c r="AP15" s="75"/>
      <c r="AQ15" s="75"/>
      <c r="AR15" s="76"/>
    </row>
    <row r="16" spans="1:44" ht="12.75">
      <c r="A16" s="69">
        <v>6</v>
      </c>
      <c r="B16" s="70"/>
      <c r="C16" s="70" t="s">
        <v>15</v>
      </c>
      <c r="D16" s="70"/>
      <c r="E16" s="77" t="s">
        <v>23</v>
      </c>
      <c r="F16" s="77"/>
      <c r="G16" s="77"/>
      <c r="H16" s="77"/>
      <c r="I16" s="77"/>
      <c r="J16" s="77"/>
      <c r="K16" s="77"/>
      <c r="L16" s="78"/>
      <c r="M16" s="74">
        <v>6.25</v>
      </c>
      <c r="N16" s="75"/>
      <c r="O16" s="75"/>
      <c r="P16" s="75"/>
      <c r="Q16" s="75"/>
      <c r="R16" s="75"/>
      <c r="S16" s="75"/>
      <c r="T16" s="76"/>
      <c r="U16" s="74">
        <v>6.29</v>
      </c>
      <c r="V16" s="75"/>
      <c r="W16" s="75"/>
      <c r="X16" s="75"/>
      <c r="Y16" s="75"/>
      <c r="Z16" s="75"/>
      <c r="AA16" s="75"/>
      <c r="AB16" s="76"/>
      <c r="AC16" s="74">
        <v>6.29</v>
      </c>
      <c r="AD16" s="75"/>
      <c r="AE16" s="75"/>
      <c r="AF16" s="75"/>
      <c r="AG16" s="75"/>
      <c r="AH16" s="75"/>
      <c r="AI16" s="75"/>
      <c r="AJ16" s="76"/>
      <c r="AK16" s="74">
        <v>6.27</v>
      </c>
      <c r="AL16" s="75"/>
      <c r="AM16" s="75"/>
      <c r="AN16" s="75"/>
      <c r="AO16" s="75"/>
      <c r="AP16" s="75"/>
      <c r="AQ16" s="75"/>
      <c r="AR16" s="76"/>
    </row>
    <row r="17" spans="1:44" ht="13.5" thickBot="1">
      <c r="A17" s="65">
        <v>6</v>
      </c>
      <c r="B17" s="66"/>
      <c r="C17" s="66" t="s">
        <v>17</v>
      </c>
      <c r="D17" s="66"/>
      <c r="E17" s="67" t="s">
        <v>24</v>
      </c>
      <c r="F17" s="67"/>
      <c r="G17" s="67"/>
      <c r="H17" s="67"/>
      <c r="I17" s="67"/>
      <c r="J17" s="67"/>
      <c r="K17" s="67"/>
      <c r="L17" s="68"/>
      <c r="M17" s="58">
        <v>6.09</v>
      </c>
      <c r="N17" s="59"/>
      <c r="O17" s="59"/>
      <c r="P17" s="59"/>
      <c r="Q17" s="59"/>
      <c r="R17" s="59"/>
      <c r="S17" s="59"/>
      <c r="T17" s="60"/>
      <c r="U17" s="58">
        <v>6.1</v>
      </c>
      <c r="V17" s="59"/>
      <c r="W17" s="59"/>
      <c r="X17" s="59"/>
      <c r="Y17" s="59"/>
      <c r="Z17" s="59"/>
      <c r="AA17" s="59"/>
      <c r="AB17" s="60"/>
      <c r="AC17" s="58">
        <v>6.13</v>
      </c>
      <c r="AD17" s="59"/>
      <c r="AE17" s="59"/>
      <c r="AF17" s="59"/>
      <c r="AG17" s="59"/>
      <c r="AH17" s="59"/>
      <c r="AI17" s="59"/>
      <c r="AJ17" s="60"/>
      <c r="AK17" s="58">
        <v>6.14</v>
      </c>
      <c r="AL17" s="59"/>
      <c r="AM17" s="59"/>
      <c r="AN17" s="59"/>
      <c r="AO17" s="59"/>
      <c r="AP17" s="59"/>
      <c r="AQ17" s="59"/>
      <c r="AR17" s="60"/>
    </row>
    <row r="18" spans="1:44" ht="30" customHeight="1" thickBot="1">
      <c r="A18" s="53" t="s">
        <v>25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1:44" ht="15" customHeight="1">
      <c r="A19" s="54" t="s">
        <v>2</v>
      </c>
      <c r="B19" s="55"/>
      <c r="C19" s="55"/>
      <c r="D19" s="55"/>
      <c r="E19" s="55" t="s">
        <v>26</v>
      </c>
      <c r="F19" s="55"/>
      <c r="G19" s="55" t="s">
        <v>27</v>
      </c>
      <c r="H19" s="55"/>
      <c r="I19" s="55" t="s">
        <v>28</v>
      </c>
      <c r="J19" s="55"/>
      <c r="K19" s="55" t="s">
        <v>29</v>
      </c>
      <c r="L19" s="61"/>
      <c r="M19" s="49" t="s">
        <v>10</v>
      </c>
      <c r="N19" s="50"/>
      <c r="O19" s="18" t="s">
        <v>11</v>
      </c>
      <c r="P19" s="19"/>
      <c r="Q19" s="50"/>
      <c r="R19" s="18" t="s">
        <v>12</v>
      </c>
      <c r="S19" s="19"/>
      <c r="T19" s="20"/>
      <c r="U19" s="49" t="s">
        <v>10</v>
      </c>
      <c r="V19" s="50"/>
      <c r="W19" s="18" t="s">
        <v>11</v>
      </c>
      <c r="X19" s="19"/>
      <c r="Y19" s="50"/>
      <c r="Z19" s="18" t="s">
        <v>12</v>
      </c>
      <c r="AA19" s="19"/>
      <c r="AB19" s="20"/>
      <c r="AC19" s="49" t="s">
        <v>10</v>
      </c>
      <c r="AD19" s="50"/>
      <c r="AE19" s="18" t="s">
        <v>11</v>
      </c>
      <c r="AF19" s="19"/>
      <c r="AG19" s="50"/>
      <c r="AH19" s="18" t="s">
        <v>12</v>
      </c>
      <c r="AI19" s="19"/>
      <c r="AJ19" s="20"/>
      <c r="AK19" s="49" t="s">
        <v>10</v>
      </c>
      <c r="AL19" s="50"/>
      <c r="AM19" s="18" t="s">
        <v>11</v>
      </c>
      <c r="AN19" s="19"/>
      <c r="AO19" s="50"/>
      <c r="AP19" s="18" t="s">
        <v>12</v>
      </c>
      <c r="AQ19" s="19"/>
      <c r="AR19" s="20"/>
    </row>
    <row r="20" spans="1:44" ht="15.75" customHeight="1" thickBot="1">
      <c r="A20" s="56"/>
      <c r="B20" s="57"/>
      <c r="C20" s="57"/>
      <c r="D20" s="57"/>
      <c r="E20" s="9" t="s">
        <v>30</v>
      </c>
      <c r="F20" s="9" t="s">
        <v>31</v>
      </c>
      <c r="G20" s="9" t="s">
        <v>30</v>
      </c>
      <c r="H20" s="9" t="s">
        <v>31</v>
      </c>
      <c r="I20" s="9" t="s">
        <v>30</v>
      </c>
      <c r="J20" s="9" t="s">
        <v>31</v>
      </c>
      <c r="K20" s="9" t="s">
        <v>30</v>
      </c>
      <c r="L20" s="10" t="s">
        <v>31</v>
      </c>
      <c r="M20" s="51"/>
      <c r="N20" s="52"/>
      <c r="O20" s="21"/>
      <c r="P20" s="15"/>
      <c r="Q20" s="52"/>
      <c r="R20" s="21"/>
      <c r="S20" s="15"/>
      <c r="T20" s="48"/>
      <c r="U20" s="51"/>
      <c r="V20" s="52"/>
      <c r="W20" s="21"/>
      <c r="X20" s="15"/>
      <c r="Y20" s="52"/>
      <c r="Z20" s="21"/>
      <c r="AA20" s="15"/>
      <c r="AB20" s="48"/>
      <c r="AC20" s="51"/>
      <c r="AD20" s="52"/>
      <c r="AE20" s="21"/>
      <c r="AF20" s="15"/>
      <c r="AG20" s="52"/>
      <c r="AH20" s="21"/>
      <c r="AI20" s="15"/>
      <c r="AJ20" s="48"/>
      <c r="AK20" s="51"/>
      <c r="AL20" s="52"/>
      <c r="AM20" s="21"/>
      <c r="AN20" s="15"/>
      <c r="AO20" s="52"/>
      <c r="AP20" s="21"/>
      <c r="AQ20" s="15"/>
      <c r="AR20" s="48"/>
    </row>
    <row r="21" spans="1:44" ht="12.75">
      <c r="A21" s="40" t="s">
        <v>32</v>
      </c>
      <c r="B21" s="41"/>
      <c r="C21" s="41"/>
      <c r="D21" s="41"/>
      <c r="E21" s="23"/>
      <c r="F21" s="23"/>
      <c r="G21" s="23"/>
      <c r="H21" s="23"/>
      <c r="I21" s="23"/>
      <c r="J21" s="23"/>
      <c r="K21" s="23"/>
      <c r="L21" s="42"/>
      <c r="M21" s="43"/>
      <c r="N21" s="44"/>
      <c r="O21" s="45"/>
      <c r="P21" s="45"/>
      <c r="Q21" s="45"/>
      <c r="R21" s="45"/>
      <c r="S21" s="45"/>
      <c r="T21" s="46"/>
      <c r="U21" s="43"/>
      <c r="V21" s="44"/>
      <c r="W21" s="45"/>
      <c r="X21" s="45"/>
      <c r="Y21" s="45"/>
      <c r="Z21" s="45"/>
      <c r="AA21" s="45"/>
      <c r="AB21" s="46"/>
      <c r="AC21" s="43"/>
      <c r="AD21" s="44"/>
      <c r="AE21" s="45"/>
      <c r="AF21" s="45"/>
      <c r="AG21" s="45"/>
      <c r="AH21" s="45"/>
      <c r="AI21" s="45"/>
      <c r="AJ21" s="46"/>
      <c r="AK21" s="43"/>
      <c r="AL21" s="44"/>
      <c r="AM21" s="45"/>
      <c r="AN21" s="45"/>
      <c r="AO21" s="45"/>
      <c r="AP21" s="45"/>
      <c r="AQ21" s="45"/>
      <c r="AR21" s="46"/>
    </row>
    <row r="22" spans="1:44" ht="13.5" thickBot="1">
      <c r="A22" s="47" t="s">
        <v>33</v>
      </c>
      <c r="B22" s="22"/>
      <c r="C22" s="22"/>
      <c r="D22" s="22"/>
      <c r="E22" s="13"/>
      <c r="F22" s="13"/>
      <c r="G22" s="13"/>
      <c r="H22" s="13"/>
      <c r="I22" s="13"/>
      <c r="J22" s="13"/>
      <c r="K22" s="13"/>
      <c r="L22" s="14"/>
      <c r="M22" s="16"/>
      <c r="N22" s="17"/>
      <c r="O22" s="38"/>
      <c r="P22" s="38"/>
      <c r="Q22" s="38"/>
      <c r="R22" s="38"/>
      <c r="S22" s="38"/>
      <c r="T22" s="39"/>
      <c r="U22" s="16"/>
      <c r="V22" s="17"/>
      <c r="W22" s="38"/>
      <c r="X22" s="38"/>
      <c r="Y22" s="38"/>
      <c r="Z22" s="38"/>
      <c r="AA22" s="38"/>
      <c r="AB22" s="39"/>
      <c r="AC22" s="16"/>
      <c r="AD22" s="17"/>
      <c r="AE22" s="38"/>
      <c r="AF22" s="38"/>
      <c r="AG22" s="38"/>
      <c r="AH22" s="38"/>
      <c r="AI22" s="38"/>
      <c r="AJ22" s="39"/>
      <c r="AK22" s="16"/>
      <c r="AL22" s="17"/>
      <c r="AM22" s="38"/>
      <c r="AN22" s="38"/>
      <c r="AO22" s="38"/>
      <c r="AP22" s="38"/>
      <c r="AQ22" s="38"/>
      <c r="AR22" s="39"/>
    </row>
    <row r="23" spans="1:44" ht="12.75">
      <c r="A23" s="40" t="s">
        <v>34</v>
      </c>
      <c r="B23" s="41"/>
      <c r="C23" s="41"/>
      <c r="D23" s="41"/>
      <c r="E23" s="23"/>
      <c r="F23" s="23"/>
      <c r="G23" s="23"/>
      <c r="H23" s="23"/>
      <c r="I23" s="23"/>
      <c r="J23" s="23"/>
      <c r="K23" s="23"/>
      <c r="L23" s="42"/>
      <c r="M23" s="43"/>
      <c r="N23" s="44"/>
      <c r="O23" s="45"/>
      <c r="P23" s="45"/>
      <c r="Q23" s="45"/>
      <c r="R23" s="45"/>
      <c r="S23" s="45"/>
      <c r="T23" s="46"/>
      <c r="U23" s="43"/>
      <c r="V23" s="44"/>
      <c r="W23" s="45"/>
      <c r="X23" s="45"/>
      <c r="Y23" s="45"/>
      <c r="Z23" s="45"/>
      <c r="AA23" s="45"/>
      <c r="AB23" s="46"/>
      <c r="AC23" s="43"/>
      <c r="AD23" s="44"/>
      <c r="AE23" s="45"/>
      <c r="AF23" s="45"/>
      <c r="AG23" s="45"/>
      <c r="AH23" s="45"/>
      <c r="AI23" s="45"/>
      <c r="AJ23" s="46"/>
      <c r="AK23" s="43"/>
      <c r="AL23" s="44"/>
      <c r="AM23" s="45"/>
      <c r="AN23" s="45"/>
      <c r="AO23" s="45"/>
      <c r="AP23" s="45"/>
      <c r="AQ23" s="45"/>
      <c r="AR23" s="46"/>
    </row>
    <row r="24" spans="1:44" ht="13.5" thickBot="1">
      <c r="A24" s="34" t="s">
        <v>35</v>
      </c>
      <c r="B24" s="35"/>
      <c r="C24" s="35"/>
      <c r="D24" s="35"/>
      <c r="E24" s="11"/>
      <c r="F24" s="11"/>
      <c r="G24" s="11"/>
      <c r="H24" s="11"/>
      <c r="I24" s="11"/>
      <c r="J24" s="11"/>
      <c r="K24" s="11"/>
      <c r="L24" s="12"/>
      <c r="M24" s="30"/>
      <c r="N24" s="31"/>
      <c r="O24" s="32"/>
      <c r="P24" s="32"/>
      <c r="Q24" s="32"/>
      <c r="R24" s="32"/>
      <c r="S24" s="32"/>
      <c r="T24" s="33"/>
      <c r="U24" s="30"/>
      <c r="V24" s="31"/>
      <c r="W24" s="32"/>
      <c r="X24" s="32"/>
      <c r="Y24" s="32"/>
      <c r="Z24" s="32"/>
      <c r="AA24" s="32"/>
      <c r="AB24" s="33"/>
      <c r="AC24" s="30"/>
      <c r="AD24" s="31"/>
      <c r="AE24" s="32"/>
      <c r="AF24" s="32"/>
      <c r="AG24" s="32"/>
      <c r="AH24" s="32"/>
      <c r="AI24" s="32"/>
      <c r="AJ24" s="33"/>
      <c r="AK24" s="30"/>
      <c r="AL24" s="31"/>
      <c r="AM24" s="32"/>
      <c r="AN24" s="32"/>
      <c r="AO24" s="32"/>
      <c r="AP24" s="32"/>
      <c r="AQ24" s="32"/>
      <c r="AR24" s="33"/>
    </row>
    <row r="25" spans="1:44" ht="12.75">
      <c r="A25" s="40" t="s">
        <v>36</v>
      </c>
      <c r="B25" s="41"/>
      <c r="C25" s="41"/>
      <c r="D25" s="41"/>
      <c r="E25" s="23"/>
      <c r="F25" s="23"/>
      <c r="G25" s="23"/>
      <c r="H25" s="23"/>
      <c r="I25" s="23"/>
      <c r="J25" s="23"/>
      <c r="K25" s="23"/>
      <c r="L25" s="42"/>
      <c r="M25" s="43"/>
      <c r="N25" s="44"/>
      <c r="O25" s="45"/>
      <c r="P25" s="45"/>
      <c r="Q25" s="45"/>
      <c r="R25" s="45"/>
      <c r="S25" s="45"/>
      <c r="T25" s="46"/>
      <c r="U25" s="43"/>
      <c r="V25" s="44"/>
      <c r="W25" s="45"/>
      <c r="X25" s="45"/>
      <c r="Y25" s="45"/>
      <c r="Z25" s="45"/>
      <c r="AA25" s="45"/>
      <c r="AB25" s="46"/>
      <c r="AC25" s="43"/>
      <c r="AD25" s="44"/>
      <c r="AE25" s="45"/>
      <c r="AF25" s="45"/>
      <c r="AG25" s="45"/>
      <c r="AH25" s="45"/>
      <c r="AI25" s="45"/>
      <c r="AJ25" s="46"/>
      <c r="AK25" s="43"/>
      <c r="AL25" s="44"/>
      <c r="AM25" s="45"/>
      <c r="AN25" s="45"/>
      <c r="AO25" s="45"/>
      <c r="AP25" s="45"/>
      <c r="AQ25" s="45"/>
      <c r="AR25" s="46"/>
    </row>
    <row r="26" spans="1:44" ht="12.75">
      <c r="A26" s="34" t="s">
        <v>37</v>
      </c>
      <c r="B26" s="35"/>
      <c r="C26" s="35"/>
      <c r="D26" s="35"/>
      <c r="E26" s="11"/>
      <c r="F26" s="11"/>
      <c r="G26" s="11"/>
      <c r="H26" s="11"/>
      <c r="I26" s="11"/>
      <c r="J26" s="11"/>
      <c r="K26" s="11"/>
      <c r="L26" s="12"/>
      <c r="M26" s="30">
        <f>ROUND(SQRT(O26*O26+R26*R26)*1000/(M16*1.73),0)</f>
        <v>261</v>
      </c>
      <c r="N26" s="31">
        <f>ROUND(SQRT(O26*O26+P26*P26)*1000/(6.44*1.73),0)</f>
        <v>246</v>
      </c>
      <c r="O26" s="32">
        <v>-2.746</v>
      </c>
      <c r="P26" s="32"/>
      <c r="Q26" s="32"/>
      <c r="R26" s="32">
        <v>-0.653</v>
      </c>
      <c r="S26" s="32"/>
      <c r="T26" s="33"/>
      <c r="U26" s="30">
        <f>ROUND(SQRT(W26*W26+Z26*Z26)*1000/(U16*1.73),0)</f>
        <v>263</v>
      </c>
      <c r="V26" s="31">
        <f>ROUND(SQRT(W26*W26+X26*X26)*1000/(6.44*1.73),0)</f>
        <v>250</v>
      </c>
      <c r="W26" s="32">
        <v>-2.784</v>
      </c>
      <c r="X26" s="32"/>
      <c r="Y26" s="32"/>
      <c r="Z26" s="32">
        <v>-0.653</v>
      </c>
      <c r="AA26" s="32"/>
      <c r="AB26" s="33"/>
      <c r="AC26" s="30">
        <f>ROUND(SQRT(AE26*AE26+AH26*AH26)*1000/(AC16*1.73),0)</f>
        <v>259</v>
      </c>
      <c r="AD26" s="31">
        <f>ROUND(SQRT(AE26*AE26+AF26*AF26)*1000/(6.44*1.73),0)</f>
        <v>246</v>
      </c>
      <c r="AE26" s="32">
        <v>-2.746</v>
      </c>
      <c r="AF26" s="32"/>
      <c r="AG26" s="32"/>
      <c r="AH26" s="32">
        <v>-0.634</v>
      </c>
      <c r="AI26" s="32"/>
      <c r="AJ26" s="33"/>
      <c r="AK26" s="30">
        <f>ROUND(SQRT(AM26*AM26+AP26*AP26)*1000/(AK16*1.73),0)</f>
        <v>262</v>
      </c>
      <c r="AL26" s="31">
        <f>ROUND(SQRT(AM26*AM26+AN26*AN26)*1000/(6.44*1.73),0)</f>
        <v>248</v>
      </c>
      <c r="AM26" s="32">
        <v>-2.765</v>
      </c>
      <c r="AN26" s="32"/>
      <c r="AO26" s="32"/>
      <c r="AP26" s="32">
        <v>-0.653</v>
      </c>
      <c r="AQ26" s="32"/>
      <c r="AR26" s="33"/>
    </row>
    <row r="27" spans="1:44" ht="12.75">
      <c r="A27" s="34" t="s">
        <v>38</v>
      </c>
      <c r="B27" s="35"/>
      <c r="C27" s="35"/>
      <c r="D27" s="35"/>
      <c r="E27" s="11">
        <v>47</v>
      </c>
      <c r="F27" s="11">
        <v>0.5</v>
      </c>
      <c r="G27" s="11">
        <v>48.8</v>
      </c>
      <c r="H27" s="11">
        <v>40</v>
      </c>
      <c r="I27" s="11">
        <v>49.6</v>
      </c>
      <c r="J27" s="11">
        <v>20</v>
      </c>
      <c r="K27" s="11"/>
      <c r="L27" s="12"/>
      <c r="M27" s="30">
        <f>ROUND(SQRT(O27*O27+R27*R27)*1000/(M16*1.73),0)</f>
        <v>1</v>
      </c>
      <c r="N27" s="31">
        <f>ROUND(SQRT(O27*O27+P27*P27)*1000/(6.44*1.73),0)</f>
        <v>0</v>
      </c>
      <c r="O27" s="32">
        <v>-0.005</v>
      </c>
      <c r="P27" s="32"/>
      <c r="Q27" s="32"/>
      <c r="R27" s="32">
        <v>-0.014</v>
      </c>
      <c r="S27" s="32"/>
      <c r="T27" s="33"/>
      <c r="U27" s="30">
        <f>ROUND(SQRT(W27*W27+Z27*Z27)*1000/(U16*1.73),0)</f>
        <v>2</v>
      </c>
      <c r="V27" s="31">
        <f>ROUND(SQRT(W27*W27+X27*X27)*1000/(6.44*1.73),0)</f>
        <v>1</v>
      </c>
      <c r="W27" s="32">
        <v>-0.007</v>
      </c>
      <c r="X27" s="32"/>
      <c r="Y27" s="32"/>
      <c r="Z27" s="32">
        <v>-0.017</v>
      </c>
      <c r="AA27" s="32"/>
      <c r="AB27" s="33"/>
      <c r="AC27" s="30">
        <f>ROUND(SQRT(AE27*AE27+AH27*AH27)*1000/(AC16*1.73),0)</f>
        <v>2</v>
      </c>
      <c r="AD27" s="31">
        <f>ROUND(SQRT(AE27*AE27+AF27*AF27)*1000/(6.44*1.73),0)</f>
        <v>1</v>
      </c>
      <c r="AE27" s="32">
        <v>-0.01</v>
      </c>
      <c r="AF27" s="32"/>
      <c r="AG27" s="32"/>
      <c r="AH27" s="32">
        <v>-0.014</v>
      </c>
      <c r="AI27" s="32"/>
      <c r="AJ27" s="33"/>
      <c r="AK27" s="30">
        <f>ROUND(SQRT(AM27*AM27+AP27*AP27)*1000/(AK16*1.73),0)</f>
        <v>3</v>
      </c>
      <c r="AL27" s="31">
        <f>ROUND(SQRT(AM27*AM27+AN27*AN27)*1000/(6.44*1.73),0)</f>
        <v>2</v>
      </c>
      <c r="AM27" s="32">
        <v>-0.024</v>
      </c>
      <c r="AN27" s="32"/>
      <c r="AO27" s="32"/>
      <c r="AP27" s="32">
        <v>-0.019</v>
      </c>
      <c r="AQ27" s="32"/>
      <c r="AR27" s="33"/>
    </row>
    <row r="28" spans="1:44" ht="12.75">
      <c r="A28" s="34" t="s">
        <v>39</v>
      </c>
      <c r="B28" s="35"/>
      <c r="C28" s="35"/>
      <c r="D28" s="35"/>
      <c r="E28" s="11">
        <v>47</v>
      </c>
      <c r="F28" s="11">
        <v>0.5</v>
      </c>
      <c r="G28" s="11">
        <v>48.8</v>
      </c>
      <c r="H28" s="11">
        <v>40</v>
      </c>
      <c r="I28" s="11">
        <v>49.6</v>
      </c>
      <c r="J28" s="11">
        <v>20</v>
      </c>
      <c r="K28" s="11"/>
      <c r="L28" s="12"/>
      <c r="M28" s="30">
        <f>ROUND(SQRT(O28*O28+R28*R28)*1000/(M16*1.73),0)</f>
        <v>3</v>
      </c>
      <c r="N28" s="31">
        <f>ROUND(SQRT(O28*O28+P28*P28)*1000/(6.44*1.73),0)</f>
        <v>2</v>
      </c>
      <c r="O28" s="32">
        <v>-0.019</v>
      </c>
      <c r="P28" s="32"/>
      <c r="Q28" s="32"/>
      <c r="R28" s="32">
        <v>-0.029</v>
      </c>
      <c r="S28" s="32"/>
      <c r="T28" s="33"/>
      <c r="U28" s="30">
        <f>ROUND(SQRT(W28*W28+Z28*Z28)*1000/(U16*1.73),0)</f>
        <v>2</v>
      </c>
      <c r="V28" s="31">
        <f>ROUND(SQRT(W28*W28+X28*X28)*1000/(6.44*1.73),0)</f>
        <v>2</v>
      </c>
      <c r="W28" s="36">
        <v>-0.019</v>
      </c>
      <c r="X28" s="36"/>
      <c r="Y28" s="36"/>
      <c r="Z28" s="36">
        <v>-0.019</v>
      </c>
      <c r="AA28" s="36"/>
      <c r="AB28" s="37"/>
      <c r="AC28" s="30">
        <f>ROUND(SQRT(AE28*AE28+AH28*AH28)*1000/(AC16*1.73),0)</f>
        <v>8</v>
      </c>
      <c r="AD28" s="31">
        <f>ROUND(SQRT(AE28*AE28+AF28*AF28)*1000/(6.44*1.73),0)</f>
        <v>7</v>
      </c>
      <c r="AE28" s="32">
        <v>-0.077</v>
      </c>
      <c r="AF28" s="32"/>
      <c r="AG28" s="32"/>
      <c r="AH28" s="32">
        <v>-0.029</v>
      </c>
      <c r="AI28" s="32"/>
      <c r="AJ28" s="33"/>
      <c r="AK28" s="30">
        <f>ROUND(SQRT(AM28*AM28+AP28*AP28)*1000/(AK16*1.73),0)</f>
        <v>9</v>
      </c>
      <c r="AL28" s="31">
        <f>ROUND(SQRT(AM28*AM28+AN28*AN28)*1000/(6.44*1.73),0)</f>
        <v>9</v>
      </c>
      <c r="AM28" s="36">
        <v>-0.096</v>
      </c>
      <c r="AN28" s="36"/>
      <c r="AO28" s="36"/>
      <c r="AP28" s="36">
        <v>-0.029</v>
      </c>
      <c r="AQ28" s="36"/>
      <c r="AR28" s="37"/>
    </row>
    <row r="29" spans="1:44" ht="12.75">
      <c r="A29" s="34" t="s">
        <v>40</v>
      </c>
      <c r="B29" s="35"/>
      <c r="C29" s="35"/>
      <c r="D29" s="35"/>
      <c r="E29" s="11"/>
      <c r="F29" s="11"/>
      <c r="G29" s="11"/>
      <c r="H29" s="11"/>
      <c r="I29" s="11"/>
      <c r="J29" s="11"/>
      <c r="K29" s="11"/>
      <c r="L29" s="12"/>
      <c r="M29" s="30">
        <f>ROUND(SQRT(O29*O29+R29*R29)*1000/(M16*1.73),0)</f>
        <v>0</v>
      </c>
      <c r="N29" s="31">
        <f>ROUND(SQRT(O29*O29+P29*P29)*1000/(6.44*1.73),0)</f>
        <v>0</v>
      </c>
      <c r="O29" s="36">
        <v>0</v>
      </c>
      <c r="P29" s="36"/>
      <c r="Q29" s="36"/>
      <c r="R29" s="36">
        <v>0</v>
      </c>
      <c r="S29" s="36"/>
      <c r="T29" s="37"/>
      <c r="U29" s="30">
        <f>ROUND(SQRT(W29*W29+Z29*Z29)*1000/(U16*1.73),0)</f>
        <v>0</v>
      </c>
      <c r="V29" s="31">
        <f>ROUND(SQRT(W29*W29+X29*X29)*1000/(6.44*1.73),0)</f>
        <v>0</v>
      </c>
      <c r="W29" s="36">
        <v>0</v>
      </c>
      <c r="X29" s="36"/>
      <c r="Y29" s="36"/>
      <c r="Z29" s="36">
        <v>0</v>
      </c>
      <c r="AA29" s="36"/>
      <c r="AB29" s="37"/>
      <c r="AC29" s="30">
        <f>ROUND(SQRT(AE29*AE29+AH29*AH29)*1000/(AC16*1.73),0)</f>
        <v>0</v>
      </c>
      <c r="AD29" s="31">
        <f>ROUND(SQRT(AE29*AE29+AF29*AF29)*1000/(6.44*1.73),0)</f>
        <v>0</v>
      </c>
      <c r="AE29" s="36">
        <v>0</v>
      </c>
      <c r="AF29" s="36"/>
      <c r="AG29" s="36"/>
      <c r="AH29" s="36">
        <v>0</v>
      </c>
      <c r="AI29" s="36"/>
      <c r="AJ29" s="37"/>
      <c r="AK29" s="30">
        <f>ROUND(SQRT(AM29*AM29+AP29*AP29)*1000/(AK16*1.73),0)</f>
        <v>0</v>
      </c>
      <c r="AL29" s="31">
        <f>ROUND(SQRT(AM29*AM29+AN29*AN29)*1000/(6.44*1.73),0)</f>
        <v>0</v>
      </c>
      <c r="AM29" s="36">
        <v>0</v>
      </c>
      <c r="AN29" s="36"/>
      <c r="AO29" s="36"/>
      <c r="AP29" s="36">
        <v>0</v>
      </c>
      <c r="AQ29" s="36"/>
      <c r="AR29" s="37"/>
    </row>
    <row r="30" spans="1:44" ht="12.75">
      <c r="A30" s="34" t="s">
        <v>41</v>
      </c>
      <c r="B30" s="35"/>
      <c r="C30" s="35"/>
      <c r="D30" s="35"/>
      <c r="E30" s="11"/>
      <c r="F30" s="11"/>
      <c r="G30" s="11"/>
      <c r="H30" s="11"/>
      <c r="I30" s="11"/>
      <c r="J30" s="11"/>
      <c r="K30" s="11"/>
      <c r="L30" s="12"/>
      <c r="M30" s="30" t="s">
        <v>60</v>
      </c>
      <c r="N30" s="31"/>
      <c r="O30" s="36" t="s">
        <v>60</v>
      </c>
      <c r="P30" s="36"/>
      <c r="Q30" s="36"/>
      <c r="R30" s="36" t="s">
        <v>60</v>
      </c>
      <c r="S30" s="36"/>
      <c r="T30" s="37"/>
      <c r="U30" s="30" t="s">
        <v>60</v>
      </c>
      <c r="V30" s="31"/>
      <c r="W30" s="36" t="s">
        <v>60</v>
      </c>
      <c r="X30" s="36"/>
      <c r="Y30" s="36"/>
      <c r="Z30" s="36" t="s">
        <v>60</v>
      </c>
      <c r="AA30" s="36"/>
      <c r="AB30" s="37"/>
      <c r="AC30" s="30" t="s">
        <v>60</v>
      </c>
      <c r="AD30" s="31"/>
      <c r="AE30" s="36" t="s">
        <v>60</v>
      </c>
      <c r="AF30" s="36"/>
      <c r="AG30" s="36"/>
      <c r="AH30" s="36" t="s">
        <v>60</v>
      </c>
      <c r="AI30" s="36"/>
      <c r="AJ30" s="37"/>
      <c r="AK30" s="30" t="s">
        <v>60</v>
      </c>
      <c r="AL30" s="31"/>
      <c r="AM30" s="36" t="s">
        <v>60</v>
      </c>
      <c r="AN30" s="36"/>
      <c r="AO30" s="36"/>
      <c r="AP30" s="36" t="s">
        <v>60</v>
      </c>
      <c r="AQ30" s="36"/>
      <c r="AR30" s="37"/>
    </row>
    <row r="31" spans="1:44" ht="12.75">
      <c r="A31" s="34" t="s">
        <v>42</v>
      </c>
      <c r="B31" s="35"/>
      <c r="C31" s="35"/>
      <c r="D31" s="35"/>
      <c r="E31" s="11">
        <v>47</v>
      </c>
      <c r="F31" s="11">
        <v>0.5</v>
      </c>
      <c r="G31" s="11">
        <v>48.8</v>
      </c>
      <c r="H31" s="11">
        <v>40</v>
      </c>
      <c r="I31" s="11"/>
      <c r="J31" s="11"/>
      <c r="K31" s="11"/>
      <c r="L31" s="12"/>
      <c r="M31" s="30">
        <f>ROUND(SQRT(O31*O31+R31*R31)*1000/(M16*1.73),0)</f>
        <v>0</v>
      </c>
      <c r="N31" s="31">
        <f>ROUND(SQRT(O31*O31+P31*P31)*1000/(6.44*1.73),0)</f>
        <v>0</v>
      </c>
      <c r="O31" s="36">
        <v>0</v>
      </c>
      <c r="P31" s="36"/>
      <c r="Q31" s="36"/>
      <c r="R31" s="36">
        <v>0</v>
      </c>
      <c r="S31" s="36"/>
      <c r="T31" s="37"/>
      <c r="U31" s="30">
        <f>ROUND(SQRT(W31*W31+Z31*Z31)*1000/(U16*1.73),0)</f>
        <v>0</v>
      </c>
      <c r="V31" s="31">
        <f>ROUND(SQRT(W31*W31+X31*X31)*1000/(6.44*1.73),0)</f>
        <v>0</v>
      </c>
      <c r="W31" s="36">
        <v>0</v>
      </c>
      <c r="X31" s="36"/>
      <c r="Y31" s="36"/>
      <c r="Z31" s="36">
        <v>0</v>
      </c>
      <c r="AA31" s="36"/>
      <c r="AB31" s="37"/>
      <c r="AC31" s="30">
        <f>ROUND(SQRT(AE31*AE31+AH31*AH31)*1000/(AC16*1.73),0)</f>
        <v>0</v>
      </c>
      <c r="AD31" s="31">
        <f>ROUND(SQRT(AE31*AE31+AF31*AF31)*1000/(6.44*1.73),0)</f>
        <v>0</v>
      </c>
      <c r="AE31" s="36">
        <v>0</v>
      </c>
      <c r="AF31" s="36"/>
      <c r="AG31" s="36"/>
      <c r="AH31" s="36">
        <v>0</v>
      </c>
      <c r="AI31" s="36"/>
      <c r="AJ31" s="37"/>
      <c r="AK31" s="30">
        <f>ROUND(SQRT(AM31*AM31+AP31*AP31)*1000/(AK16*1.73),0)</f>
        <v>0</v>
      </c>
      <c r="AL31" s="31">
        <f>ROUND(SQRT(AM31*AM31+AN31*AN31)*1000/(6.44*1.73),0)</f>
        <v>0</v>
      </c>
      <c r="AM31" s="36">
        <v>0</v>
      </c>
      <c r="AN31" s="36"/>
      <c r="AO31" s="36"/>
      <c r="AP31" s="36">
        <v>0</v>
      </c>
      <c r="AQ31" s="36"/>
      <c r="AR31" s="37"/>
    </row>
    <row r="32" spans="1:44" ht="12.75">
      <c r="A32" s="34" t="s">
        <v>43</v>
      </c>
      <c r="B32" s="35"/>
      <c r="C32" s="35"/>
      <c r="D32" s="35"/>
      <c r="E32" s="11">
        <v>47</v>
      </c>
      <c r="F32" s="11">
        <v>0.5</v>
      </c>
      <c r="G32" s="11">
        <v>48.8</v>
      </c>
      <c r="H32" s="11">
        <v>40</v>
      </c>
      <c r="I32" s="11"/>
      <c r="J32" s="11"/>
      <c r="K32" s="11"/>
      <c r="L32" s="12"/>
      <c r="M32" s="30">
        <f>ROUND(SQRT(O32*O32+R32*R32)*1000/(M16*1.73),0)</f>
        <v>0</v>
      </c>
      <c r="N32" s="31">
        <f>ROUND(SQRT(O32*O32+P32*P32)*1000/(6.44*1.73),0)</f>
        <v>0</v>
      </c>
      <c r="O32" s="36">
        <v>0</v>
      </c>
      <c r="P32" s="36"/>
      <c r="Q32" s="36"/>
      <c r="R32" s="36">
        <v>0</v>
      </c>
      <c r="S32" s="36"/>
      <c r="T32" s="37"/>
      <c r="U32" s="30">
        <f>ROUND(SQRT(W32*W32+Z32*Z32)*1000/(U16*1.73),0)</f>
        <v>0</v>
      </c>
      <c r="V32" s="31">
        <f>ROUND(SQRT(W32*W32+X32*X32)*1000/(6.44*1.73),0)</f>
        <v>0</v>
      </c>
      <c r="W32" s="36">
        <v>0</v>
      </c>
      <c r="X32" s="36"/>
      <c r="Y32" s="36"/>
      <c r="Z32" s="36">
        <v>0</v>
      </c>
      <c r="AA32" s="36"/>
      <c r="AB32" s="37"/>
      <c r="AC32" s="30">
        <f>ROUND(SQRT(AE32*AE32+AH32*AH32)*1000/(AC16*1.73),0)</f>
        <v>0</v>
      </c>
      <c r="AD32" s="31">
        <f>ROUND(SQRT(AE32*AE32+AF32*AF32)*1000/(6.44*1.73),0)</f>
        <v>0</v>
      </c>
      <c r="AE32" s="36">
        <v>0</v>
      </c>
      <c r="AF32" s="36"/>
      <c r="AG32" s="36"/>
      <c r="AH32" s="36">
        <v>0</v>
      </c>
      <c r="AI32" s="36"/>
      <c r="AJ32" s="37"/>
      <c r="AK32" s="30">
        <f>ROUND(SQRT(AM32*AM32+AP32*AP32)*1000/(AK16*1.73),0)</f>
        <v>0</v>
      </c>
      <c r="AL32" s="31">
        <f>ROUND(SQRT(AM32*AM32+AN32*AN32)*1000/(6.44*1.73),0)</f>
        <v>0</v>
      </c>
      <c r="AM32" s="36">
        <v>0</v>
      </c>
      <c r="AN32" s="36"/>
      <c r="AO32" s="36"/>
      <c r="AP32" s="36">
        <v>0</v>
      </c>
      <c r="AQ32" s="36"/>
      <c r="AR32" s="37"/>
    </row>
    <row r="33" spans="1:44" ht="12.75">
      <c r="A33" s="34" t="s">
        <v>44</v>
      </c>
      <c r="B33" s="35"/>
      <c r="C33" s="35"/>
      <c r="D33" s="35"/>
      <c r="E33" s="11"/>
      <c r="F33" s="11"/>
      <c r="G33" s="11"/>
      <c r="H33" s="11"/>
      <c r="I33" s="11"/>
      <c r="J33" s="11"/>
      <c r="K33" s="11"/>
      <c r="L33" s="12"/>
      <c r="M33" s="30">
        <f>ROUND(SQRT(O33*O33+R33*R33)*1000/(M16*1.73),0)</f>
        <v>42</v>
      </c>
      <c r="N33" s="31">
        <f>ROUND(SQRT(O33*O33+P33*P33)*1000/(6.44*1.73),0)</f>
        <v>22</v>
      </c>
      <c r="O33" s="32">
        <v>-0.25</v>
      </c>
      <c r="P33" s="32"/>
      <c r="Q33" s="32"/>
      <c r="R33" s="32">
        <v>-0.384</v>
      </c>
      <c r="S33" s="32"/>
      <c r="T33" s="33"/>
      <c r="U33" s="30">
        <f>ROUND(SQRT(W33*W33+Z33*Z33)*1000/(U16*1.73),0)</f>
        <v>24</v>
      </c>
      <c r="V33" s="31">
        <f>ROUND(SQRT(W33*W33+X33*X33)*1000/(6.44*1.73),0)</f>
        <v>16</v>
      </c>
      <c r="W33" s="32">
        <v>-0.173</v>
      </c>
      <c r="X33" s="32"/>
      <c r="Y33" s="32"/>
      <c r="Z33" s="32">
        <v>-0.202</v>
      </c>
      <c r="AA33" s="32"/>
      <c r="AB33" s="33"/>
      <c r="AC33" s="30">
        <f>ROUND(SQRT(AE33*AE33+AH33*AH33)*1000/(AC16*1.73),0)</f>
        <v>24</v>
      </c>
      <c r="AD33" s="31">
        <f>ROUND(SQRT(AE33*AE33+AF33*AF33)*1000/(6.44*1.73),0)</f>
        <v>16</v>
      </c>
      <c r="AE33" s="32">
        <v>-0.173</v>
      </c>
      <c r="AF33" s="32"/>
      <c r="AG33" s="32"/>
      <c r="AH33" s="32">
        <v>-0.192</v>
      </c>
      <c r="AI33" s="32"/>
      <c r="AJ33" s="33"/>
      <c r="AK33" s="30">
        <f>ROUND(SQRT(AM33*AM33+AP33*AP33)*1000/(AK16*1.73),0)</f>
        <v>29</v>
      </c>
      <c r="AL33" s="31">
        <f>ROUND(SQRT(AM33*AM33+AN33*AN33)*1000/(6.44*1.73),0)</f>
        <v>19</v>
      </c>
      <c r="AM33" s="32">
        <v>-0.211</v>
      </c>
      <c r="AN33" s="32"/>
      <c r="AO33" s="32"/>
      <c r="AP33" s="32">
        <v>-0.24</v>
      </c>
      <c r="AQ33" s="32"/>
      <c r="AR33" s="33"/>
    </row>
    <row r="34" spans="1:44" ht="12.75">
      <c r="A34" s="34" t="s">
        <v>45</v>
      </c>
      <c r="B34" s="35"/>
      <c r="C34" s="35"/>
      <c r="D34" s="35"/>
      <c r="E34" s="11">
        <v>47</v>
      </c>
      <c r="F34" s="11">
        <v>0.5</v>
      </c>
      <c r="G34" s="11">
        <v>48.8</v>
      </c>
      <c r="H34" s="11">
        <v>40</v>
      </c>
      <c r="I34" s="11">
        <v>49.6</v>
      </c>
      <c r="J34" s="11">
        <v>20</v>
      </c>
      <c r="K34" s="11"/>
      <c r="L34" s="12"/>
      <c r="M34" s="30">
        <f>ROUND(SQRT(O34*O34+R34*R34)*1000/(M16*1.73),0)</f>
        <v>1</v>
      </c>
      <c r="N34" s="31">
        <f>ROUND(SQRT(O34*O34+P34*P34)*1000/(6.44*1.73),0)</f>
        <v>0</v>
      </c>
      <c r="O34" s="36">
        <v>-0.002</v>
      </c>
      <c r="P34" s="36"/>
      <c r="Q34" s="36"/>
      <c r="R34" s="36">
        <v>-0.007</v>
      </c>
      <c r="S34" s="36"/>
      <c r="T34" s="37"/>
      <c r="U34" s="30">
        <f>ROUND(SQRT(W34*W34+Z34*Z34)*1000/(U16*1.73),0)</f>
        <v>0</v>
      </c>
      <c r="V34" s="31">
        <f>ROUND(SQRT(W34*W34+X34*X34)*1000/(6.44*1.73),0)</f>
        <v>0</v>
      </c>
      <c r="W34" s="32">
        <v>-0.002</v>
      </c>
      <c r="X34" s="32"/>
      <c r="Y34" s="32"/>
      <c r="Z34" s="32">
        <v>-0.005</v>
      </c>
      <c r="AA34" s="32"/>
      <c r="AB34" s="33"/>
      <c r="AC34" s="30">
        <f>ROUND(SQRT(AE34*AE34+AH34*AH34)*1000/(AC16*1.73),0)</f>
        <v>0</v>
      </c>
      <c r="AD34" s="31">
        <f>ROUND(SQRT(AE34*AE34+AF34*AF34)*1000/(6.44*1.73),0)</f>
        <v>0</v>
      </c>
      <c r="AE34" s="32">
        <v>0</v>
      </c>
      <c r="AF34" s="32"/>
      <c r="AG34" s="32"/>
      <c r="AH34" s="32">
        <v>-0.005</v>
      </c>
      <c r="AI34" s="32"/>
      <c r="AJ34" s="33"/>
      <c r="AK34" s="30">
        <f>ROUND(SQRT(AM34*AM34+AP34*AP34)*1000/(AK16*1.73),0)</f>
        <v>1</v>
      </c>
      <c r="AL34" s="31">
        <f>ROUND(SQRT(AM34*AM34+AN34*AN34)*1000/(6.44*1.73),0)</f>
        <v>0</v>
      </c>
      <c r="AM34" s="32">
        <v>-0.002</v>
      </c>
      <c r="AN34" s="32"/>
      <c r="AO34" s="32"/>
      <c r="AP34" s="32">
        <v>-0.007</v>
      </c>
      <c r="AQ34" s="32"/>
      <c r="AR34" s="33"/>
    </row>
    <row r="35" spans="1:44" ht="13.5" thickBot="1">
      <c r="A35" s="47" t="s">
        <v>46</v>
      </c>
      <c r="B35" s="22"/>
      <c r="C35" s="22"/>
      <c r="D35" s="22"/>
      <c r="E35" s="13"/>
      <c r="F35" s="13"/>
      <c r="G35" s="13"/>
      <c r="H35" s="13"/>
      <c r="I35" s="13"/>
      <c r="J35" s="13"/>
      <c r="K35" s="13"/>
      <c r="L35" s="14"/>
      <c r="M35" s="16">
        <f>ROUND(SQRT(O35*O35+R35*R35)*1000/(M16*1.73),0)</f>
        <v>5</v>
      </c>
      <c r="N35" s="17">
        <f>ROUND(SQRT(O35*O35+P35*P35)*1000/(6.44*1.73),0)</f>
        <v>4</v>
      </c>
      <c r="O35" s="38">
        <v>-0.05</v>
      </c>
      <c r="P35" s="38"/>
      <c r="Q35" s="38"/>
      <c r="R35" s="38">
        <v>-0.005</v>
      </c>
      <c r="S35" s="38"/>
      <c r="T35" s="39"/>
      <c r="U35" s="16">
        <f>ROUND(SQRT(W35*W35+Z35*Z35)*1000/(U16*1.73),0)</f>
        <v>5</v>
      </c>
      <c r="V35" s="17">
        <f>ROUND(SQRT(W35*W35+X35*X35)*1000/(6.44*1.73),0)</f>
        <v>4</v>
      </c>
      <c r="W35" s="38">
        <v>-0.05</v>
      </c>
      <c r="X35" s="38"/>
      <c r="Y35" s="38"/>
      <c r="Z35" s="38">
        <v>-0.007</v>
      </c>
      <c r="AA35" s="38"/>
      <c r="AB35" s="39"/>
      <c r="AC35" s="16">
        <f>ROUND(SQRT(AE35*AE35+AH35*AH35)*1000/(AC16*1.73),0)</f>
        <v>4</v>
      </c>
      <c r="AD35" s="17">
        <f>ROUND(SQRT(AE35*AE35+AF35*AF35)*1000/(6.44*1.73),0)</f>
        <v>4</v>
      </c>
      <c r="AE35" s="38">
        <v>-0.048</v>
      </c>
      <c r="AF35" s="38"/>
      <c r="AG35" s="38"/>
      <c r="AH35" s="38">
        <v>-0.005</v>
      </c>
      <c r="AI35" s="38"/>
      <c r="AJ35" s="39"/>
      <c r="AK35" s="16">
        <f>ROUND(SQRT(AM35*AM35+AP35*AP35)*1000/(AK16*1.73),0)</f>
        <v>4</v>
      </c>
      <c r="AL35" s="17">
        <f>ROUND(SQRT(AM35*AM35+AN35*AN35)*1000/(6.44*1.73),0)</f>
        <v>4</v>
      </c>
      <c r="AM35" s="38">
        <v>-0.048</v>
      </c>
      <c r="AN35" s="38"/>
      <c r="AO35" s="38"/>
      <c r="AP35" s="38">
        <v>-0.005</v>
      </c>
      <c r="AQ35" s="38"/>
      <c r="AR35" s="39"/>
    </row>
    <row r="36" spans="1:44" ht="12.75">
      <c r="A36" s="40" t="s">
        <v>47</v>
      </c>
      <c r="B36" s="41"/>
      <c r="C36" s="41"/>
      <c r="D36" s="41"/>
      <c r="E36" s="23"/>
      <c r="F36" s="23"/>
      <c r="G36" s="23"/>
      <c r="H36" s="23"/>
      <c r="I36" s="23"/>
      <c r="J36" s="23"/>
      <c r="K36" s="23"/>
      <c r="L36" s="42"/>
      <c r="M36" s="43"/>
      <c r="N36" s="44"/>
      <c r="O36" s="45"/>
      <c r="P36" s="45"/>
      <c r="Q36" s="45"/>
      <c r="R36" s="45"/>
      <c r="S36" s="45"/>
      <c r="T36" s="46"/>
      <c r="U36" s="43"/>
      <c r="V36" s="44"/>
      <c r="W36" s="45"/>
      <c r="X36" s="45"/>
      <c r="Y36" s="45"/>
      <c r="Z36" s="45"/>
      <c r="AA36" s="45"/>
      <c r="AB36" s="46"/>
      <c r="AC36" s="43"/>
      <c r="AD36" s="44"/>
      <c r="AE36" s="45"/>
      <c r="AF36" s="45"/>
      <c r="AG36" s="45"/>
      <c r="AH36" s="45"/>
      <c r="AI36" s="45"/>
      <c r="AJ36" s="46"/>
      <c r="AK36" s="43"/>
      <c r="AL36" s="44"/>
      <c r="AM36" s="45"/>
      <c r="AN36" s="45"/>
      <c r="AO36" s="45"/>
      <c r="AP36" s="45"/>
      <c r="AQ36" s="45"/>
      <c r="AR36" s="46"/>
    </row>
    <row r="37" spans="1:44" ht="12.75">
      <c r="A37" s="34" t="s">
        <v>48</v>
      </c>
      <c r="B37" s="35"/>
      <c r="C37" s="35"/>
      <c r="D37" s="35"/>
      <c r="E37" s="11">
        <v>47</v>
      </c>
      <c r="F37" s="11">
        <v>0.5</v>
      </c>
      <c r="G37" s="11">
        <v>48.8</v>
      </c>
      <c r="H37" s="11">
        <v>40</v>
      </c>
      <c r="I37" s="11">
        <v>49.6</v>
      </c>
      <c r="J37" s="11">
        <v>20</v>
      </c>
      <c r="K37" s="11"/>
      <c r="L37" s="12"/>
      <c r="M37" s="30">
        <f>ROUND(SQRT(O37*O37+R37*R37)*1000/(M17*1.73),0)</f>
        <v>14</v>
      </c>
      <c r="N37" s="31">
        <f aca="true" t="shared" si="0" ref="N37:N45">ROUND(SQRT(O37*O37+P37*P37)*1000/(6.44*1.73),0)</f>
        <v>13</v>
      </c>
      <c r="O37" s="32">
        <v>-0.144</v>
      </c>
      <c r="P37" s="32"/>
      <c r="Q37" s="32"/>
      <c r="R37" s="32">
        <v>-0.029</v>
      </c>
      <c r="S37" s="32"/>
      <c r="T37" s="33"/>
      <c r="U37" s="30">
        <f>ROUND(SQRT(W37*W37+Z37*Z37)*1000/(U17*1.73),0)</f>
        <v>10</v>
      </c>
      <c r="V37" s="31">
        <f aca="true" t="shared" si="1" ref="V37:V43">ROUND(SQRT(W37*W37+X37*X37)*1000/(6.44*1.73),0)</f>
        <v>10</v>
      </c>
      <c r="W37" s="32">
        <v>-0.106</v>
      </c>
      <c r="X37" s="32"/>
      <c r="Y37" s="32"/>
      <c r="Z37" s="32">
        <v>-0.019</v>
      </c>
      <c r="AA37" s="32"/>
      <c r="AB37" s="33"/>
      <c r="AC37" s="30">
        <f>ROUND(SQRT(AE37*AE37+AH37*AH37)*1000/(AC17*1.73),0)</f>
        <v>12</v>
      </c>
      <c r="AD37" s="31">
        <f aca="true" t="shared" si="2" ref="AD37:AD43">ROUND(SQRT(AE37*AE37+AF37*AF37)*1000/(6.44*1.73),0)</f>
        <v>11</v>
      </c>
      <c r="AE37" s="32">
        <v>-0.125</v>
      </c>
      <c r="AF37" s="32"/>
      <c r="AG37" s="32"/>
      <c r="AH37" s="32">
        <v>-0.029</v>
      </c>
      <c r="AI37" s="32"/>
      <c r="AJ37" s="33"/>
      <c r="AK37" s="30">
        <f>ROUND(SQRT(AM37*AM37+AP37*AP37)*1000/(AK17*1.73),0)</f>
        <v>2</v>
      </c>
      <c r="AL37" s="31">
        <f aca="true" t="shared" si="3" ref="AL37:AL43">ROUND(SQRT(AM37*AM37+AN37*AN37)*1000/(6.44*1.73),0)</f>
        <v>1</v>
      </c>
      <c r="AM37" s="32">
        <v>-0.01</v>
      </c>
      <c r="AN37" s="32"/>
      <c r="AO37" s="32"/>
      <c r="AP37" s="32">
        <v>-0.019</v>
      </c>
      <c r="AQ37" s="32"/>
      <c r="AR37" s="33"/>
    </row>
    <row r="38" spans="1:44" ht="12.75">
      <c r="A38" s="34" t="s">
        <v>49</v>
      </c>
      <c r="B38" s="35"/>
      <c r="C38" s="35"/>
      <c r="D38" s="35"/>
      <c r="E38" s="11">
        <v>47</v>
      </c>
      <c r="F38" s="11">
        <v>0.5</v>
      </c>
      <c r="G38" s="11">
        <v>48.8</v>
      </c>
      <c r="H38" s="11">
        <v>40</v>
      </c>
      <c r="I38" s="11">
        <v>49.6</v>
      </c>
      <c r="J38" s="11">
        <v>20</v>
      </c>
      <c r="K38" s="11"/>
      <c r="L38" s="12"/>
      <c r="M38" s="30">
        <f>ROUND(SQRT(O38*O38+R38*R38)*1000/(M17*1.73),0)</f>
        <v>1</v>
      </c>
      <c r="N38" s="31">
        <f t="shared" si="0"/>
        <v>1</v>
      </c>
      <c r="O38" s="32">
        <v>-0.012</v>
      </c>
      <c r="P38" s="32"/>
      <c r="Q38" s="32"/>
      <c r="R38" s="32">
        <v>-0.005</v>
      </c>
      <c r="S38" s="32"/>
      <c r="T38" s="33"/>
      <c r="U38" s="30">
        <f>ROUND(SQRT(W38*W38+Z38*Z38)*1000/(U17*1.73),0)</f>
        <v>1</v>
      </c>
      <c r="V38" s="31">
        <f t="shared" si="1"/>
        <v>1</v>
      </c>
      <c r="W38" s="32">
        <v>-0.007</v>
      </c>
      <c r="X38" s="32"/>
      <c r="Y38" s="32"/>
      <c r="Z38" s="32">
        <v>-0.007</v>
      </c>
      <c r="AA38" s="32"/>
      <c r="AB38" s="33"/>
      <c r="AC38" s="30">
        <f>ROUND(SQRT(AE38*AE38+AH38*AH38)*1000/(AC17*1.73),0)</f>
        <v>1</v>
      </c>
      <c r="AD38" s="31">
        <f t="shared" si="2"/>
        <v>1</v>
      </c>
      <c r="AE38" s="32">
        <v>-0.012</v>
      </c>
      <c r="AF38" s="32"/>
      <c r="AG38" s="32"/>
      <c r="AH38" s="32">
        <v>-0.007</v>
      </c>
      <c r="AI38" s="32"/>
      <c r="AJ38" s="33"/>
      <c r="AK38" s="30">
        <f>ROUND(SQRT(AM38*AM38+AP38*AP38)*1000/(AK17*1.73),0)</f>
        <v>4</v>
      </c>
      <c r="AL38" s="31">
        <f t="shared" si="3"/>
        <v>3</v>
      </c>
      <c r="AM38" s="32">
        <v>-0.034</v>
      </c>
      <c r="AN38" s="32"/>
      <c r="AO38" s="32"/>
      <c r="AP38" s="32">
        <v>-0.024</v>
      </c>
      <c r="AQ38" s="32"/>
      <c r="AR38" s="33"/>
    </row>
    <row r="39" spans="1:44" ht="12.75">
      <c r="A39" s="34" t="s">
        <v>50</v>
      </c>
      <c r="B39" s="35"/>
      <c r="C39" s="35"/>
      <c r="D39" s="35"/>
      <c r="E39" s="11">
        <v>47</v>
      </c>
      <c r="F39" s="11">
        <v>0.5</v>
      </c>
      <c r="G39" s="11">
        <v>48.8</v>
      </c>
      <c r="H39" s="11">
        <v>40</v>
      </c>
      <c r="I39" s="11">
        <v>49.6</v>
      </c>
      <c r="J39" s="11">
        <v>20</v>
      </c>
      <c r="K39" s="11"/>
      <c r="L39" s="12"/>
      <c r="M39" s="30">
        <f>ROUND(SQRT(O39*O39+R39*R39)*1000/(M17*1.73),0)</f>
        <v>6</v>
      </c>
      <c r="N39" s="31">
        <f t="shared" si="0"/>
        <v>4</v>
      </c>
      <c r="O39" s="32">
        <v>-0.05</v>
      </c>
      <c r="P39" s="32"/>
      <c r="Q39" s="32"/>
      <c r="R39" s="32">
        <v>-0.036</v>
      </c>
      <c r="S39" s="32"/>
      <c r="T39" s="33"/>
      <c r="U39" s="30">
        <f>ROUND(SQRT(W39*W39+Z39*Z39)*1000/(U17*1.73),0)</f>
        <v>9</v>
      </c>
      <c r="V39" s="31">
        <f t="shared" si="1"/>
        <v>6</v>
      </c>
      <c r="W39" s="32">
        <v>-0.065</v>
      </c>
      <c r="X39" s="32"/>
      <c r="Y39" s="32"/>
      <c r="Z39" s="32">
        <v>-0.072</v>
      </c>
      <c r="AA39" s="32"/>
      <c r="AB39" s="33"/>
      <c r="AC39" s="30">
        <f>ROUND(SQRT(AE39*AE39+AH39*AH39)*1000/(AC17*1.73),0)</f>
        <v>6</v>
      </c>
      <c r="AD39" s="31">
        <f t="shared" si="2"/>
        <v>4</v>
      </c>
      <c r="AE39" s="32">
        <v>-0.05</v>
      </c>
      <c r="AF39" s="32"/>
      <c r="AG39" s="32"/>
      <c r="AH39" s="32">
        <v>-0.036</v>
      </c>
      <c r="AI39" s="32"/>
      <c r="AJ39" s="33"/>
      <c r="AK39" s="30">
        <f>ROUND(SQRT(AM39*AM39+AP39*AP39)*1000/(AK17*1.73),0)</f>
        <v>8</v>
      </c>
      <c r="AL39" s="31">
        <f t="shared" si="3"/>
        <v>6</v>
      </c>
      <c r="AM39" s="32">
        <v>-0.065</v>
      </c>
      <c r="AN39" s="32"/>
      <c r="AO39" s="32"/>
      <c r="AP39" s="32">
        <v>-0.058</v>
      </c>
      <c r="AQ39" s="32"/>
      <c r="AR39" s="33"/>
    </row>
    <row r="40" spans="1:44" ht="12.75">
      <c r="A40" s="34" t="s">
        <v>51</v>
      </c>
      <c r="B40" s="35"/>
      <c r="C40" s="35"/>
      <c r="D40" s="35"/>
      <c r="E40" s="11"/>
      <c r="F40" s="11"/>
      <c r="G40" s="11"/>
      <c r="H40" s="11"/>
      <c r="I40" s="11"/>
      <c r="J40" s="11"/>
      <c r="K40" s="11"/>
      <c r="L40" s="12"/>
      <c r="M40" s="30">
        <f>ROUND(SQRT(O40*O40+R40*R40)*1000/(M17*1.73),0)</f>
        <v>39</v>
      </c>
      <c r="N40" s="31">
        <f t="shared" si="0"/>
        <v>29</v>
      </c>
      <c r="O40" s="32">
        <v>-0.324</v>
      </c>
      <c r="P40" s="32"/>
      <c r="Q40" s="32"/>
      <c r="R40" s="32">
        <v>-0.252</v>
      </c>
      <c r="S40" s="32"/>
      <c r="T40" s="33"/>
      <c r="U40" s="30">
        <f>ROUND(SQRT(W40*W40+Z40*Z40)*1000/(U17*1.73),0)</f>
        <v>37</v>
      </c>
      <c r="V40" s="31">
        <f t="shared" si="1"/>
        <v>28</v>
      </c>
      <c r="W40" s="32">
        <v>-0.31</v>
      </c>
      <c r="X40" s="32"/>
      <c r="Y40" s="32"/>
      <c r="Z40" s="32">
        <v>-0.245</v>
      </c>
      <c r="AA40" s="32"/>
      <c r="AB40" s="33"/>
      <c r="AC40" s="30">
        <f>ROUND(SQRT(AE40*AE40+AH40*AH40)*1000/(AC17*1.73),0)</f>
        <v>38</v>
      </c>
      <c r="AD40" s="31">
        <f t="shared" si="2"/>
        <v>28</v>
      </c>
      <c r="AE40" s="32">
        <v>-0.317</v>
      </c>
      <c r="AF40" s="32"/>
      <c r="AG40" s="32"/>
      <c r="AH40" s="32">
        <v>-0.252</v>
      </c>
      <c r="AI40" s="32"/>
      <c r="AJ40" s="33"/>
      <c r="AK40" s="30">
        <f>ROUND(SQRT(AM40*AM40+AP40*AP40)*1000/(AK17*1.73),0)</f>
        <v>38</v>
      </c>
      <c r="AL40" s="31">
        <f t="shared" si="3"/>
        <v>28</v>
      </c>
      <c r="AM40" s="32">
        <v>-0.31</v>
      </c>
      <c r="AN40" s="32"/>
      <c r="AO40" s="32"/>
      <c r="AP40" s="32">
        <v>-0.252</v>
      </c>
      <c r="AQ40" s="32"/>
      <c r="AR40" s="33"/>
    </row>
    <row r="41" spans="1:44" ht="12.75">
      <c r="A41" s="34" t="s">
        <v>52</v>
      </c>
      <c r="B41" s="35"/>
      <c r="C41" s="35"/>
      <c r="D41" s="35"/>
      <c r="E41" s="11">
        <v>47</v>
      </c>
      <c r="F41" s="11">
        <v>0.5</v>
      </c>
      <c r="G41" s="11">
        <v>48.8</v>
      </c>
      <c r="H41" s="11">
        <v>40</v>
      </c>
      <c r="I41" s="11"/>
      <c r="J41" s="11"/>
      <c r="K41" s="11"/>
      <c r="L41" s="12"/>
      <c r="M41" s="30">
        <f>ROUND(SQRT(O41*O41+R41*R41)*1000/(M17*1.73),0)</f>
        <v>0</v>
      </c>
      <c r="N41" s="31">
        <f t="shared" si="0"/>
        <v>0</v>
      </c>
      <c r="O41" s="36">
        <v>0</v>
      </c>
      <c r="P41" s="36"/>
      <c r="Q41" s="36"/>
      <c r="R41" s="36">
        <v>0</v>
      </c>
      <c r="S41" s="36"/>
      <c r="T41" s="37"/>
      <c r="U41" s="30">
        <f>ROUND(SQRT(W41*W41+Z41*Z41)*1000/(U17*1.73),0)</f>
        <v>0</v>
      </c>
      <c r="V41" s="31">
        <f t="shared" si="1"/>
        <v>0</v>
      </c>
      <c r="W41" s="36">
        <v>0</v>
      </c>
      <c r="X41" s="36"/>
      <c r="Y41" s="36"/>
      <c r="Z41" s="36">
        <v>0</v>
      </c>
      <c r="AA41" s="36"/>
      <c r="AB41" s="37"/>
      <c r="AC41" s="30">
        <f>ROUND(SQRT(AE41*AE41+AH41*AH41)*1000/(AC17*1.73),0)</f>
        <v>0</v>
      </c>
      <c r="AD41" s="31">
        <f t="shared" si="2"/>
        <v>0</v>
      </c>
      <c r="AE41" s="36">
        <v>0</v>
      </c>
      <c r="AF41" s="36"/>
      <c r="AG41" s="36"/>
      <c r="AH41" s="36">
        <v>0</v>
      </c>
      <c r="AI41" s="36"/>
      <c r="AJ41" s="37"/>
      <c r="AK41" s="30">
        <f>ROUND(SQRT(AM41*AM41+AP41*AP41)*1000/(AK17*1.73),0)</f>
        <v>0</v>
      </c>
      <c r="AL41" s="31">
        <f t="shared" si="3"/>
        <v>0</v>
      </c>
      <c r="AM41" s="36">
        <v>0</v>
      </c>
      <c r="AN41" s="36"/>
      <c r="AO41" s="36"/>
      <c r="AP41" s="36">
        <v>0</v>
      </c>
      <c r="AQ41" s="36"/>
      <c r="AR41" s="37"/>
    </row>
    <row r="42" spans="1:44" ht="12.75">
      <c r="A42" s="34" t="s">
        <v>53</v>
      </c>
      <c r="B42" s="35"/>
      <c r="C42" s="35"/>
      <c r="D42" s="35"/>
      <c r="E42" s="11">
        <v>47</v>
      </c>
      <c r="F42" s="11">
        <v>0.5</v>
      </c>
      <c r="G42" s="11">
        <v>48.8</v>
      </c>
      <c r="H42" s="11">
        <v>40</v>
      </c>
      <c r="I42" s="11">
        <v>49.6</v>
      </c>
      <c r="J42" s="11">
        <v>20</v>
      </c>
      <c r="K42" s="11"/>
      <c r="L42" s="12"/>
      <c r="M42" s="30">
        <f>ROUND(SQRT(O42*O42+R42*R42)*1000/(M17*1.73),0)</f>
        <v>1</v>
      </c>
      <c r="N42" s="31">
        <f t="shared" si="0"/>
        <v>0</v>
      </c>
      <c r="O42" s="32">
        <v>0</v>
      </c>
      <c r="P42" s="32"/>
      <c r="Q42" s="32"/>
      <c r="R42" s="32">
        <v>-0.007</v>
      </c>
      <c r="S42" s="32"/>
      <c r="T42" s="33"/>
      <c r="U42" s="30">
        <f>ROUND(SQRT(W42*W42+Z42*Z42)*1000/(U17*1.73),0)</f>
        <v>1</v>
      </c>
      <c r="V42" s="31">
        <f t="shared" si="1"/>
        <v>1</v>
      </c>
      <c r="W42" s="32">
        <v>-0.007</v>
      </c>
      <c r="X42" s="32"/>
      <c r="Y42" s="32"/>
      <c r="Z42" s="32">
        <v>-0.007</v>
      </c>
      <c r="AA42" s="32"/>
      <c r="AB42" s="33"/>
      <c r="AC42" s="30">
        <f>ROUND(SQRT(AE42*AE42+AH42*AH42)*1000/(AC17*1.73),0)</f>
        <v>1</v>
      </c>
      <c r="AD42" s="31">
        <f t="shared" si="2"/>
        <v>0</v>
      </c>
      <c r="AE42" s="32">
        <v>0</v>
      </c>
      <c r="AF42" s="32"/>
      <c r="AG42" s="32"/>
      <c r="AH42" s="32">
        <v>-0.007</v>
      </c>
      <c r="AI42" s="32"/>
      <c r="AJ42" s="33"/>
      <c r="AK42" s="30">
        <f>ROUND(SQRT(AM42*AM42+AP42*AP42)*1000/(AK17*1.73),0)</f>
        <v>1</v>
      </c>
      <c r="AL42" s="31">
        <f t="shared" si="3"/>
        <v>1</v>
      </c>
      <c r="AM42" s="32">
        <v>-0.007</v>
      </c>
      <c r="AN42" s="32"/>
      <c r="AO42" s="32"/>
      <c r="AP42" s="32">
        <v>-0.007</v>
      </c>
      <c r="AQ42" s="32"/>
      <c r="AR42" s="33"/>
    </row>
    <row r="43" spans="1:44" ht="12.75">
      <c r="A43" s="34" t="s">
        <v>54</v>
      </c>
      <c r="B43" s="35"/>
      <c r="C43" s="35"/>
      <c r="D43" s="35"/>
      <c r="E43" s="11">
        <v>47</v>
      </c>
      <c r="F43" s="11">
        <v>0.5</v>
      </c>
      <c r="G43" s="11">
        <v>48.8</v>
      </c>
      <c r="H43" s="11">
        <v>40</v>
      </c>
      <c r="I43" s="11">
        <v>49.6</v>
      </c>
      <c r="J43" s="11">
        <v>20</v>
      </c>
      <c r="K43" s="11"/>
      <c r="L43" s="12"/>
      <c r="M43" s="30">
        <f>ROUND(SQRT(O43*O43+R43*R43)*1000/(M17*1.73),0)</f>
        <v>5</v>
      </c>
      <c r="N43" s="31">
        <f t="shared" si="0"/>
        <v>3</v>
      </c>
      <c r="O43" s="32">
        <v>-0.034</v>
      </c>
      <c r="P43" s="32"/>
      <c r="Q43" s="32"/>
      <c r="R43" s="32">
        <v>-0.038</v>
      </c>
      <c r="S43" s="32"/>
      <c r="T43" s="33"/>
      <c r="U43" s="30">
        <f>ROUND(SQRT(W43*W43+Z43*Z43)*1000/(U17*1.73),0)</f>
        <v>5</v>
      </c>
      <c r="V43" s="31">
        <f t="shared" si="1"/>
        <v>3</v>
      </c>
      <c r="W43" s="32">
        <v>-0.034</v>
      </c>
      <c r="X43" s="32"/>
      <c r="Y43" s="32"/>
      <c r="Z43" s="32">
        <v>-0.038</v>
      </c>
      <c r="AA43" s="32"/>
      <c r="AB43" s="33"/>
      <c r="AC43" s="30">
        <f>ROUND(SQRT(AE43*AE43+AH43*AH43)*1000/(AC17*1.73),0)</f>
        <v>5</v>
      </c>
      <c r="AD43" s="31">
        <f t="shared" si="2"/>
        <v>3</v>
      </c>
      <c r="AE43" s="32">
        <v>-0.036</v>
      </c>
      <c r="AF43" s="32"/>
      <c r="AG43" s="32"/>
      <c r="AH43" s="32">
        <v>-0.038</v>
      </c>
      <c r="AI43" s="32"/>
      <c r="AJ43" s="33"/>
      <c r="AK43" s="30">
        <f>ROUND(SQRT(AM43*AM43+AP43*AP43)*1000/(AK17*1.73),0)</f>
        <v>5</v>
      </c>
      <c r="AL43" s="31">
        <f t="shared" si="3"/>
        <v>4</v>
      </c>
      <c r="AM43" s="32">
        <v>-0.041</v>
      </c>
      <c r="AN43" s="32"/>
      <c r="AO43" s="32"/>
      <c r="AP43" s="32">
        <v>-0.038</v>
      </c>
      <c r="AQ43" s="32"/>
      <c r="AR43" s="33"/>
    </row>
    <row r="44" spans="1:44" ht="12.75">
      <c r="A44" s="34" t="s">
        <v>55</v>
      </c>
      <c r="B44" s="35"/>
      <c r="C44" s="35"/>
      <c r="D44" s="35"/>
      <c r="E44" s="11"/>
      <c r="F44" s="11"/>
      <c r="G44" s="11"/>
      <c r="H44" s="11"/>
      <c r="I44" s="11"/>
      <c r="J44" s="11"/>
      <c r="K44" s="11"/>
      <c r="L44" s="12"/>
      <c r="M44" s="30" t="s">
        <v>60</v>
      </c>
      <c r="N44" s="31"/>
      <c r="O44" s="36" t="s">
        <v>60</v>
      </c>
      <c r="P44" s="36"/>
      <c r="Q44" s="36"/>
      <c r="R44" s="36" t="s">
        <v>60</v>
      </c>
      <c r="S44" s="36"/>
      <c r="T44" s="37"/>
      <c r="U44" s="30" t="s">
        <v>60</v>
      </c>
      <c r="V44" s="31"/>
      <c r="W44" s="36" t="s">
        <v>60</v>
      </c>
      <c r="X44" s="36"/>
      <c r="Y44" s="36"/>
      <c r="Z44" s="36" t="s">
        <v>60</v>
      </c>
      <c r="AA44" s="36"/>
      <c r="AB44" s="37"/>
      <c r="AC44" s="30" t="s">
        <v>60</v>
      </c>
      <c r="AD44" s="31"/>
      <c r="AE44" s="36" t="s">
        <v>60</v>
      </c>
      <c r="AF44" s="36"/>
      <c r="AG44" s="36"/>
      <c r="AH44" s="36" t="s">
        <v>60</v>
      </c>
      <c r="AI44" s="36"/>
      <c r="AJ44" s="37"/>
      <c r="AK44" s="30" t="s">
        <v>60</v>
      </c>
      <c r="AL44" s="31"/>
      <c r="AM44" s="36" t="s">
        <v>60</v>
      </c>
      <c r="AN44" s="36"/>
      <c r="AO44" s="36"/>
      <c r="AP44" s="36" t="s">
        <v>60</v>
      </c>
      <c r="AQ44" s="36"/>
      <c r="AR44" s="37"/>
    </row>
    <row r="45" spans="1:44" ht="13.5" thickBot="1">
      <c r="A45" s="34" t="s">
        <v>56</v>
      </c>
      <c r="B45" s="35"/>
      <c r="C45" s="35"/>
      <c r="D45" s="35"/>
      <c r="E45" s="11"/>
      <c r="F45" s="11"/>
      <c r="G45" s="11"/>
      <c r="H45" s="11"/>
      <c r="I45" s="11"/>
      <c r="J45" s="11"/>
      <c r="K45" s="11"/>
      <c r="L45" s="12"/>
      <c r="M45" s="30">
        <f>ROUND(SQRT(O45*O45+R45*R45)*1000/(M17*1.73),0)</f>
        <v>113</v>
      </c>
      <c r="N45" s="31">
        <f t="shared" si="0"/>
        <v>93</v>
      </c>
      <c r="O45" s="32">
        <v>-1.037</v>
      </c>
      <c r="P45" s="32"/>
      <c r="Q45" s="32"/>
      <c r="R45" s="32">
        <v>-0.595</v>
      </c>
      <c r="S45" s="32"/>
      <c r="T45" s="33"/>
      <c r="U45" s="30">
        <f>ROUND(SQRT(W45*W45+Z45*Z45)*1000/(U17*1.73),0)</f>
        <v>143</v>
      </c>
      <c r="V45" s="31">
        <f>ROUND(SQRT(W45*W45+X45*X45)*1000/(6.44*1.73),0)</f>
        <v>122</v>
      </c>
      <c r="W45" s="32">
        <v>-1.363</v>
      </c>
      <c r="X45" s="32"/>
      <c r="Y45" s="32"/>
      <c r="Z45" s="32">
        <v>-0.653</v>
      </c>
      <c r="AA45" s="32"/>
      <c r="AB45" s="33"/>
      <c r="AC45" s="30">
        <f>ROUND(SQRT(AE45*AE45+AH45*AH45)*1000/(AC17*1.73),0)</f>
        <v>108</v>
      </c>
      <c r="AD45" s="31">
        <f>ROUND(SQRT(AE45*AE45+AF45*AF45)*1000/(6.44*1.73),0)</f>
        <v>95</v>
      </c>
      <c r="AE45" s="32">
        <v>-1.056</v>
      </c>
      <c r="AF45" s="32"/>
      <c r="AG45" s="32"/>
      <c r="AH45" s="32">
        <v>-0.442</v>
      </c>
      <c r="AI45" s="32"/>
      <c r="AJ45" s="33"/>
      <c r="AK45" s="30">
        <f>ROUND(SQRT(AM45*AM45+AP45*AP45)*1000/(AK17*1.73),0)</f>
        <v>55</v>
      </c>
      <c r="AL45" s="31">
        <f>ROUND(SQRT(AM45*AM45+AN45*AN45)*1000/(6.44*1.73),0)</f>
        <v>52</v>
      </c>
      <c r="AM45" s="32">
        <v>-0.576</v>
      </c>
      <c r="AN45" s="32"/>
      <c r="AO45" s="32"/>
      <c r="AP45" s="32">
        <v>-0.115</v>
      </c>
      <c r="AQ45" s="32"/>
      <c r="AR45" s="33"/>
    </row>
    <row r="46" spans="1:44" ht="13.5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13.5" thickBot="1">
      <c r="A47" s="24" t="s">
        <v>57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7" t="s">
        <v>59</v>
      </c>
      <c r="N47" s="28"/>
      <c r="O47" s="28"/>
      <c r="P47" s="28"/>
      <c r="Q47" s="28"/>
      <c r="R47" s="28"/>
      <c r="S47" s="28"/>
      <c r="T47" s="29"/>
      <c r="U47" s="27"/>
      <c r="V47" s="28"/>
      <c r="W47" s="28"/>
      <c r="X47" s="28"/>
      <c r="Y47" s="28"/>
      <c r="Z47" s="28"/>
      <c r="AA47" s="28"/>
      <c r="AB47" s="29"/>
      <c r="AC47" s="27"/>
      <c r="AD47" s="28"/>
      <c r="AE47" s="28"/>
      <c r="AF47" s="28"/>
      <c r="AG47" s="28"/>
      <c r="AH47" s="28"/>
      <c r="AI47" s="28"/>
      <c r="AJ47" s="29"/>
      <c r="AK47" s="27"/>
      <c r="AL47" s="28"/>
      <c r="AM47" s="28"/>
      <c r="AN47" s="28"/>
      <c r="AO47" s="28"/>
      <c r="AP47" s="28"/>
      <c r="AQ47" s="28"/>
      <c r="AR47" s="29"/>
    </row>
  </sheetData>
  <sheetProtection/>
  <mergeCells count="477">
    <mergeCell ref="AQ5:AR5"/>
    <mergeCell ref="AE5:AF5"/>
    <mergeCell ref="AG5:AH5"/>
    <mergeCell ref="AI5:AJ5"/>
    <mergeCell ref="AK5:AL5"/>
    <mergeCell ref="AM5:AN5"/>
    <mergeCell ref="AO5:AP5"/>
    <mergeCell ref="Y5:Z5"/>
    <mergeCell ref="AA5:AB5"/>
    <mergeCell ref="AC5:AD5"/>
    <mergeCell ref="O5:P5"/>
    <mergeCell ref="G5:H5"/>
    <mergeCell ref="I5:J5"/>
    <mergeCell ref="K5:L5"/>
    <mergeCell ref="M5:N5"/>
    <mergeCell ref="M6:N6"/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E6:F6"/>
    <mergeCell ref="G6:H6"/>
    <mergeCell ref="I6:J6"/>
    <mergeCell ref="K6:L6"/>
    <mergeCell ref="W5:X5"/>
    <mergeCell ref="AA6:AB6"/>
    <mergeCell ref="AC6:AD6"/>
    <mergeCell ref="O6:P6"/>
    <mergeCell ref="Q6:R6"/>
    <mergeCell ref="S6:T6"/>
    <mergeCell ref="U6:V6"/>
    <mergeCell ref="Q5:R5"/>
    <mergeCell ref="S5:T5"/>
    <mergeCell ref="U5:V5"/>
    <mergeCell ref="AM6:AN6"/>
    <mergeCell ref="AO6:AP6"/>
    <mergeCell ref="AE6:AF6"/>
    <mergeCell ref="AG6:AH6"/>
    <mergeCell ref="AI6:AJ6"/>
    <mergeCell ref="AK6:AL6"/>
    <mergeCell ref="Z8:AB8"/>
    <mergeCell ref="E8:L8"/>
    <mergeCell ref="M8:O8"/>
    <mergeCell ref="P8:Q8"/>
    <mergeCell ref="R8:T8"/>
    <mergeCell ref="U8:W8"/>
    <mergeCell ref="X8:Y8"/>
    <mergeCell ref="Y7:Z7"/>
    <mergeCell ref="AA7:AB7"/>
    <mergeCell ref="M7:N7"/>
    <mergeCell ref="O7:P7"/>
    <mergeCell ref="AQ6:AR6"/>
    <mergeCell ref="A7:D8"/>
    <mergeCell ref="E7:F7"/>
    <mergeCell ref="G7:H7"/>
    <mergeCell ref="I7:J7"/>
    <mergeCell ref="K7:L7"/>
    <mergeCell ref="W6:X6"/>
    <mergeCell ref="Y6:Z6"/>
    <mergeCell ref="AC7:AD7"/>
    <mergeCell ref="AE7:AF7"/>
    <mergeCell ref="AO7:AP7"/>
    <mergeCell ref="AQ7:AR7"/>
    <mergeCell ref="Q7:R7"/>
    <mergeCell ref="S7:T7"/>
    <mergeCell ref="U7:V7"/>
    <mergeCell ref="W7:X7"/>
    <mergeCell ref="AK7:AL7"/>
    <mergeCell ref="AM7:AN7"/>
    <mergeCell ref="AG7:AH7"/>
    <mergeCell ref="AI7:AJ7"/>
    <mergeCell ref="AQ9:AR9"/>
    <mergeCell ref="AC9:AD9"/>
    <mergeCell ref="AF8:AG8"/>
    <mergeCell ref="AH8:AJ8"/>
    <mergeCell ref="AK8:AM8"/>
    <mergeCell ref="AN8:AO8"/>
    <mergeCell ref="AP8:AR8"/>
    <mergeCell ref="AC8:AE8"/>
    <mergeCell ref="AO9:AP9"/>
    <mergeCell ref="AI9:AJ9"/>
    <mergeCell ref="AK9:AL9"/>
    <mergeCell ref="K10:L10"/>
    <mergeCell ref="M10:N10"/>
    <mergeCell ref="O10:P10"/>
    <mergeCell ref="AA9:AB9"/>
    <mergeCell ref="O9:P9"/>
    <mergeCell ref="Q9:R9"/>
    <mergeCell ref="W10:X10"/>
    <mergeCell ref="Y10:Z10"/>
    <mergeCell ref="S9:T9"/>
    <mergeCell ref="U9:V9"/>
    <mergeCell ref="Q10:R10"/>
    <mergeCell ref="S10:T10"/>
    <mergeCell ref="AE9:AF9"/>
    <mergeCell ref="AG9:AH9"/>
    <mergeCell ref="AA10:AB10"/>
    <mergeCell ref="W9:X9"/>
    <mergeCell ref="Y9:Z9"/>
    <mergeCell ref="AC10:AD10"/>
    <mergeCell ref="AE10:AF10"/>
    <mergeCell ref="X11:Y11"/>
    <mergeCell ref="AF11:AG11"/>
    <mergeCell ref="AH11:AJ11"/>
    <mergeCell ref="AK11:AM11"/>
    <mergeCell ref="E9:F9"/>
    <mergeCell ref="G9:H9"/>
    <mergeCell ref="I9:J9"/>
    <mergeCell ref="K9:L9"/>
    <mergeCell ref="M9:N9"/>
    <mergeCell ref="AM9:AN9"/>
    <mergeCell ref="R11:T11"/>
    <mergeCell ref="A10:D11"/>
    <mergeCell ref="E10:F10"/>
    <mergeCell ref="G10:H10"/>
    <mergeCell ref="I10:J10"/>
    <mergeCell ref="U10:V10"/>
    <mergeCell ref="U11:W11"/>
    <mergeCell ref="AN11:AO11"/>
    <mergeCell ref="AP11:AR11"/>
    <mergeCell ref="A12:AR12"/>
    <mergeCell ref="AO10:AP10"/>
    <mergeCell ref="AQ10:AR10"/>
    <mergeCell ref="E11:L11"/>
    <mergeCell ref="M11:O11"/>
    <mergeCell ref="P11:Q11"/>
    <mergeCell ref="AG10:AH10"/>
    <mergeCell ref="AI10:AJ10"/>
    <mergeCell ref="AK10:AL10"/>
    <mergeCell ref="U14:AB14"/>
    <mergeCell ref="AC14:AJ14"/>
    <mergeCell ref="AK14:AR14"/>
    <mergeCell ref="A13:B13"/>
    <mergeCell ref="C13:D13"/>
    <mergeCell ref="E13:L13"/>
    <mergeCell ref="M13:T13"/>
    <mergeCell ref="U13:AB13"/>
    <mergeCell ref="AC13:AJ13"/>
    <mergeCell ref="A14:B14"/>
    <mergeCell ref="C14:D14"/>
    <mergeCell ref="E14:L14"/>
    <mergeCell ref="M14:T14"/>
    <mergeCell ref="AM10:AN10"/>
    <mergeCell ref="Z11:AB11"/>
    <mergeCell ref="AC11:AE11"/>
    <mergeCell ref="AC16:AJ16"/>
    <mergeCell ref="AK16:AR16"/>
    <mergeCell ref="U15:AB15"/>
    <mergeCell ref="AC15:AJ15"/>
    <mergeCell ref="AK15:AR15"/>
    <mergeCell ref="U16:AB16"/>
    <mergeCell ref="AK13:AR13"/>
    <mergeCell ref="A15:B15"/>
    <mergeCell ref="C15:D15"/>
    <mergeCell ref="E15:L15"/>
    <mergeCell ref="M15:T15"/>
    <mergeCell ref="A16:B16"/>
    <mergeCell ref="C16:D16"/>
    <mergeCell ref="E16:L16"/>
    <mergeCell ref="M16:T16"/>
    <mergeCell ref="AP19:AR20"/>
    <mergeCell ref="O19:Q20"/>
    <mergeCell ref="R19:T20"/>
    <mergeCell ref="A19:D20"/>
    <mergeCell ref="E19:F19"/>
    <mergeCell ref="G19:H19"/>
    <mergeCell ref="I19:J19"/>
    <mergeCell ref="K19:L19"/>
    <mergeCell ref="M19:N20"/>
    <mergeCell ref="AK19:AL20"/>
    <mergeCell ref="AK17:AR17"/>
    <mergeCell ref="A18:AR18"/>
    <mergeCell ref="U17:AB17"/>
    <mergeCell ref="AC17:AJ17"/>
    <mergeCell ref="A17:B17"/>
    <mergeCell ref="C17:D17"/>
    <mergeCell ref="E17:L17"/>
    <mergeCell ref="M17:T17"/>
    <mergeCell ref="AM19:AO20"/>
    <mergeCell ref="Z19:AB20"/>
    <mergeCell ref="AC19:AD20"/>
    <mergeCell ref="AE19:AG20"/>
    <mergeCell ref="AH19:AJ20"/>
    <mergeCell ref="U19:V20"/>
    <mergeCell ref="W19:Y20"/>
    <mergeCell ref="W22:Y22"/>
    <mergeCell ref="Z22:AB22"/>
    <mergeCell ref="A21:D21"/>
    <mergeCell ref="E21:AR21"/>
    <mergeCell ref="A22:D22"/>
    <mergeCell ref="M22:N22"/>
    <mergeCell ref="O22:Q22"/>
    <mergeCell ref="R22:T22"/>
    <mergeCell ref="U22:V22"/>
    <mergeCell ref="AH22:AJ22"/>
    <mergeCell ref="AK22:AL22"/>
    <mergeCell ref="A26:D26"/>
    <mergeCell ref="M26:N26"/>
    <mergeCell ref="O26:Q26"/>
    <mergeCell ref="R26:T26"/>
    <mergeCell ref="U24:V24"/>
    <mergeCell ref="W24:Y24"/>
    <mergeCell ref="AP26:AR26"/>
    <mergeCell ref="AP24:AR24"/>
    <mergeCell ref="Z24:AB24"/>
    <mergeCell ref="AC24:AD24"/>
    <mergeCell ref="AK24:AL24"/>
    <mergeCell ref="AM24:AO24"/>
    <mergeCell ref="A23:D23"/>
    <mergeCell ref="E23:AR23"/>
    <mergeCell ref="AC22:AD22"/>
    <mergeCell ref="AE22:AG22"/>
    <mergeCell ref="AM22:AO22"/>
    <mergeCell ref="AP22:AR22"/>
    <mergeCell ref="A24:D24"/>
    <mergeCell ref="M24:N24"/>
    <mergeCell ref="O24:Q24"/>
    <mergeCell ref="R24:T24"/>
    <mergeCell ref="A25:D25"/>
    <mergeCell ref="E25:AR25"/>
    <mergeCell ref="W26:Y26"/>
    <mergeCell ref="Z26:AB26"/>
    <mergeCell ref="AM26:AO26"/>
    <mergeCell ref="AE26:AG26"/>
    <mergeCell ref="AH26:AJ26"/>
    <mergeCell ref="AK26:AL26"/>
    <mergeCell ref="U26:V26"/>
    <mergeCell ref="AC26:AD26"/>
    <mergeCell ref="AE24:AG24"/>
    <mergeCell ref="AH24:AJ24"/>
    <mergeCell ref="AK27:AL27"/>
    <mergeCell ref="AM27:AO27"/>
    <mergeCell ref="AE27:AG27"/>
    <mergeCell ref="AH27:AJ27"/>
    <mergeCell ref="A27:D27"/>
    <mergeCell ref="M27:N27"/>
    <mergeCell ref="O27:Q27"/>
    <mergeCell ref="R27:T27"/>
    <mergeCell ref="U27:V27"/>
    <mergeCell ref="W27:Y27"/>
    <mergeCell ref="Z27:AB27"/>
    <mergeCell ref="AC27:AD27"/>
    <mergeCell ref="AP27:AR27"/>
    <mergeCell ref="A28:D28"/>
    <mergeCell ref="M28:N28"/>
    <mergeCell ref="O28:Q28"/>
    <mergeCell ref="R28:T28"/>
    <mergeCell ref="U28:V28"/>
    <mergeCell ref="W28:Y28"/>
    <mergeCell ref="Z28:AB28"/>
    <mergeCell ref="AH28:AJ28"/>
    <mergeCell ref="AK28:AL28"/>
    <mergeCell ref="AP29:AR29"/>
    <mergeCell ref="AM29:AO29"/>
    <mergeCell ref="Z29:AB29"/>
    <mergeCell ref="AC29:AD29"/>
    <mergeCell ref="AE29:AG29"/>
    <mergeCell ref="U29:V29"/>
    <mergeCell ref="W29:Y29"/>
    <mergeCell ref="AH29:AJ29"/>
    <mergeCell ref="AK29:AL29"/>
    <mergeCell ref="AM28:AO28"/>
    <mergeCell ref="AP28:AR28"/>
    <mergeCell ref="AC28:AD28"/>
    <mergeCell ref="AE28:AG28"/>
    <mergeCell ref="A30:D30"/>
    <mergeCell ref="M30:N30"/>
    <mergeCell ref="O30:Q30"/>
    <mergeCell ref="R30:T30"/>
    <mergeCell ref="A29:D29"/>
    <mergeCell ref="M29:N29"/>
    <mergeCell ref="O29:Q29"/>
    <mergeCell ref="R29:T29"/>
    <mergeCell ref="AM30:AO30"/>
    <mergeCell ref="AP30:AR30"/>
    <mergeCell ref="A31:D31"/>
    <mergeCell ref="M31:N31"/>
    <mergeCell ref="O31:Q31"/>
    <mergeCell ref="R31:T31"/>
    <mergeCell ref="U31:V31"/>
    <mergeCell ref="W31:Y31"/>
    <mergeCell ref="AP31:AR31"/>
    <mergeCell ref="AH31:AJ31"/>
    <mergeCell ref="U30:V30"/>
    <mergeCell ref="W30:Y30"/>
    <mergeCell ref="Z30:AB30"/>
    <mergeCell ref="AK31:AL31"/>
    <mergeCell ref="AC30:AD30"/>
    <mergeCell ref="AE30:AG30"/>
    <mergeCell ref="AC31:AD31"/>
    <mergeCell ref="AE31:AG31"/>
    <mergeCell ref="AH30:AJ30"/>
    <mergeCell ref="AK30:AL30"/>
    <mergeCell ref="A32:D32"/>
    <mergeCell ref="M32:N32"/>
    <mergeCell ref="O32:Q32"/>
    <mergeCell ref="R32:T32"/>
    <mergeCell ref="Z31:AB31"/>
    <mergeCell ref="AP33:AR33"/>
    <mergeCell ref="AH33:AJ33"/>
    <mergeCell ref="AK33:AL33"/>
    <mergeCell ref="AM33:AO33"/>
    <mergeCell ref="Z33:AB33"/>
    <mergeCell ref="AC33:AD33"/>
    <mergeCell ref="AE33:AG33"/>
    <mergeCell ref="AM31:AO31"/>
    <mergeCell ref="AH32:AJ32"/>
    <mergeCell ref="A33:D33"/>
    <mergeCell ref="M33:N33"/>
    <mergeCell ref="O33:Q33"/>
    <mergeCell ref="R33:T33"/>
    <mergeCell ref="U33:V33"/>
    <mergeCell ref="W33:Y33"/>
    <mergeCell ref="AH37:AJ37"/>
    <mergeCell ref="AM37:AO37"/>
    <mergeCell ref="AE35:AG35"/>
    <mergeCell ref="AH35:AJ35"/>
    <mergeCell ref="AK35:AL35"/>
    <mergeCell ref="AH34:AJ34"/>
    <mergeCell ref="AK34:AL34"/>
    <mergeCell ref="AM34:AO34"/>
    <mergeCell ref="U34:V34"/>
    <mergeCell ref="W34:Y34"/>
    <mergeCell ref="Z34:AB34"/>
    <mergeCell ref="AC34:AD34"/>
    <mergeCell ref="U32:V32"/>
    <mergeCell ref="W32:Y32"/>
    <mergeCell ref="Z32:AB32"/>
    <mergeCell ref="AC32:AD32"/>
    <mergeCell ref="AP34:AR34"/>
    <mergeCell ref="AP35:AR35"/>
    <mergeCell ref="AE34:AG34"/>
    <mergeCell ref="AP32:AR32"/>
    <mergeCell ref="AE32:AG32"/>
    <mergeCell ref="AK32:AL32"/>
    <mergeCell ref="AM32:AO32"/>
    <mergeCell ref="W35:Y35"/>
    <mergeCell ref="Z35:AB35"/>
    <mergeCell ref="AC35:AD35"/>
    <mergeCell ref="AP37:AR37"/>
    <mergeCell ref="AK37:AL37"/>
    <mergeCell ref="A38:D38"/>
    <mergeCell ref="M38:N38"/>
    <mergeCell ref="O38:Q38"/>
    <mergeCell ref="A35:D35"/>
    <mergeCell ref="M35:N35"/>
    <mergeCell ref="O35:Q35"/>
    <mergeCell ref="A36:D36"/>
    <mergeCell ref="E36:AR36"/>
    <mergeCell ref="A37:D37"/>
    <mergeCell ref="M37:N37"/>
    <mergeCell ref="O37:Q37"/>
    <mergeCell ref="R37:T37"/>
    <mergeCell ref="U37:V37"/>
    <mergeCell ref="AC37:AD37"/>
    <mergeCell ref="W37:Y37"/>
    <mergeCell ref="Z37:AB37"/>
    <mergeCell ref="A34:D34"/>
    <mergeCell ref="M34:N34"/>
    <mergeCell ref="O34:Q34"/>
    <mergeCell ref="R34:T34"/>
    <mergeCell ref="R38:T38"/>
    <mergeCell ref="U38:V38"/>
    <mergeCell ref="W38:Y38"/>
    <mergeCell ref="AM35:AO35"/>
    <mergeCell ref="AE38:AG38"/>
    <mergeCell ref="AM38:AO38"/>
    <mergeCell ref="U35:V35"/>
    <mergeCell ref="Z38:AB38"/>
    <mergeCell ref="R35:T35"/>
    <mergeCell ref="AE37:AG37"/>
    <mergeCell ref="AP38:AR38"/>
    <mergeCell ref="A39:D39"/>
    <mergeCell ref="M39:N39"/>
    <mergeCell ref="O39:Q39"/>
    <mergeCell ref="R39:T39"/>
    <mergeCell ref="U39:V39"/>
    <mergeCell ref="W39:Y39"/>
    <mergeCell ref="AH38:AJ38"/>
    <mergeCell ref="AK38:AL38"/>
    <mergeCell ref="AC38:AD38"/>
    <mergeCell ref="AK39:AL39"/>
    <mergeCell ref="AM39:AO39"/>
    <mergeCell ref="AP39:AR39"/>
    <mergeCell ref="AP40:AR40"/>
    <mergeCell ref="AM40:AO40"/>
    <mergeCell ref="AK40:AL40"/>
    <mergeCell ref="AE39:AG39"/>
    <mergeCell ref="Z39:AB39"/>
    <mergeCell ref="AC39:AD39"/>
    <mergeCell ref="AH41:AJ41"/>
    <mergeCell ref="Z40:AB40"/>
    <mergeCell ref="AC40:AD40"/>
    <mergeCell ref="AE40:AG40"/>
    <mergeCell ref="AH39:AJ39"/>
    <mergeCell ref="AH40:AJ40"/>
    <mergeCell ref="AK41:AL41"/>
    <mergeCell ref="A41:D41"/>
    <mergeCell ref="M41:N41"/>
    <mergeCell ref="O41:Q41"/>
    <mergeCell ref="R41:T41"/>
    <mergeCell ref="U41:V41"/>
    <mergeCell ref="W41:Y41"/>
    <mergeCell ref="Z41:AB41"/>
    <mergeCell ref="AE41:AG41"/>
    <mergeCell ref="U40:V40"/>
    <mergeCell ref="W40:Y40"/>
    <mergeCell ref="A40:D40"/>
    <mergeCell ref="M40:N40"/>
    <mergeCell ref="O40:Q40"/>
    <mergeCell ref="R40:T40"/>
    <mergeCell ref="AC41:AD41"/>
    <mergeCell ref="U42:V42"/>
    <mergeCell ref="AE43:AG43"/>
    <mergeCell ref="Z42:AB42"/>
    <mergeCell ref="AC42:AD42"/>
    <mergeCell ref="AE42:AG42"/>
    <mergeCell ref="U43:V43"/>
    <mergeCell ref="W43:Y43"/>
    <mergeCell ref="AM43:AO43"/>
    <mergeCell ref="Z43:AB43"/>
    <mergeCell ref="AC43:AD43"/>
    <mergeCell ref="W42:Y42"/>
    <mergeCell ref="O43:Q43"/>
    <mergeCell ref="R43:T43"/>
    <mergeCell ref="AH43:AJ43"/>
    <mergeCell ref="AK43:AL43"/>
    <mergeCell ref="AP41:AR41"/>
    <mergeCell ref="A42:D42"/>
    <mergeCell ref="M42:N42"/>
    <mergeCell ref="O42:Q42"/>
    <mergeCell ref="R42:T42"/>
    <mergeCell ref="AM42:AO42"/>
    <mergeCell ref="AP42:AR42"/>
    <mergeCell ref="AH42:AJ42"/>
    <mergeCell ref="AK42:AL42"/>
    <mergeCell ref="AM41:AO41"/>
    <mergeCell ref="AP45:AR45"/>
    <mergeCell ref="AP44:AR44"/>
    <mergeCell ref="AH44:AJ44"/>
    <mergeCell ref="AK44:AL44"/>
    <mergeCell ref="AH45:AJ45"/>
    <mergeCell ref="AK45:AL45"/>
    <mergeCell ref="AM45:AO45"/>
    <mergeCell ref="AE45:AG45"/>
    <mergeCell ref="Z44:AB44"/>
    <mergeCell ref="AC44:AD44"/>
    <mergeCell ref="AE44:AG44"/>
    <mergeCell ref="Z45:AB45"/>
    <mergeCell ref="AC45:AD45"/>
    <mergeCell ref="AP43:AR43"/>
    <mergeCell ref="A44:D44"/>
    <mergeCell ref="M44:N44"/>
    <mergeCell ref="O44:Q44"/>
    <mergeCell ref="R44:T44"/>
    <mergeCell ref="U44:V44"/>
    <mergeCell ref="W44:Y44"/>
    <mergeCell ref="AM44:AO44"/>
    <mergeCell ref="A43:D43"/>
    <mergeCell ref="M43:N43"/>
    <mergeCell ref="U45:V45"/>
    <mergeCell ref="W45:Y45"/>
    <mergeCell ref="A45:D45"/>
    <mergeCell ref="M45:N45"/>
    <mergeCell ref="O45:Q45"/>
    <mergeCell ref="R45:T45"/>
    <mergeCell ref="A46:AR46"/>
    <mergeCell ref="A47:L47"/>
    <mergeCell ref="M47:T47"/>
    <mergeCell ref="U47:AB47"/>
    <mergeCell ref="AC47:AJ47"/>
    <mergeCell ref="AK47:AR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7"/>
  <sheetViews>
    <sheetView zoomScalePageLayoutView="0" workbookViewId="0" topLeftCell="A1">
      <pane ySplit="3" topLeftCell="BM4" activePane="bottomLeft" state="frozen"/>
      <selection pane="topLeft" activeCell="A17" sqref="A17:AR17"/>
      <selection pane="bottomLeft" activeCell="E11" sqref="E11:L11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</row>
    <row r="2" spans="1:44" ht="30" customHeight="1" thickBot="1">
      <c r="A2" s="114" t="s">
        <v>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</row>
    <row r="3" spans="1:44" ht="24.7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>
        <v>0.375</v>
      </c>
      <c r="N3" s="116"/>
      <c r="O3" s="116"/>
      <c r="P3" s="116"/>
      <c r="Q3" s="116"/>
      <c r="R3" s="116"/>
      <c r="S3" s="116"/>
      <c r="T3" s="116"/>
      <c r="U3" s="116">
        <v>0.4166666666666667</v>
      </c>
      <c r="V3" s="116"/>
      <c r="W3" s="116"/>
      <c r="X3" s="116"/>
      <c r="Y3" s="116"/>
      <c r="Z3" s="116"/>
      <c r="AA3" s="116"/>
      <c r="AB3" s="116"/>
      <c r="AC3" s="116">
        <v>0.4583333333333333</v>
      </c>
      <c r="AD3" s="116"/>
      <c r="AE3" s="116"/>
      <c r="AF3" s="116"/>
      <c r="AG3" s="116"/>
      <c r="AH3" s="116"/>
      <c r="AI3" s="116"/>
      <c r="AJ3" s="116"/>
      <c r="AK3" s="116">
        <v>0.5</v>
      </c>
      <c r="AL3" s="116"/>
      <c r="AM3" s="116"/>
      <c r="AN3" s="116"/>
      <c r="AO3" s="116"/>
      <c r="AP3" s="116"/>
      <c r="AQ3" s="116"/>
      <c r="AR3" s="116"/>
    </row>
    <row r="4" spans="1:44" ht="30" customHeight="1" thickBot="1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1:44" ht="15.75" customHeight="1" thickBot="1">
      <c r="A5" s="2" t="s">
        <v>2</v>
      </c>
      <c r="B5" s="3" t="s">
        <v>3</v>
      </c>
      <c r="C5" s="3" t="s">
        <v>4</v>
      </c>
      <c r="D5" s="4" t="s">
        <v>5</v>
      </c>
      <c r="E5" s="79" t="s">
        <v>6</v>
      </c>
      <c r="F5" s="113"/>
      <c r="G5" s="112" t="s">
        <v>7</v>
      </c>
      <c r="H5" s="113"/>
      <c r="I5" s="112" t="s">
        <v>8</v>
      </c>
      <c r="J5" s="113"/>
      <c r="K5" s="112" t="s">
        <v>9</v>
      </c>
      <c r="L5" s="81"/>
      <c r="M5" s="79" t="s">
        <v>10</v>
      </c>
      <c r="N5" s="113"/>
      <c r="O5" s="112" t="s">
        <v>11</v>
      </c>
      <c r="P5" s="113"/>
      <c r="Q5" s="112" t="s">
        <v>12</v>
      </c>
      <c r="R5" s="113"/>
      <c r="S5" s="112" t="s">
        <v>13</v>
      </c>
      <c r="T5" s="81"/>
      <c r="U5" s="79" t="s">
        <v>10</v>
      </c>
      <c r="V5" s="113"/>
      <c r="W5" s="112" t="s">
        <v>11</v>
      </c>
      <c r="X5" s="113"/>
      <c r="Y5" s="112" t="s">
        <v>12</v>
      </c>
      <c r="Z5" s="113"/>
      <c r="AA5" s="112" t="s">
        <v>13</v>
      </c>
      <c r="AB5" s="81"/>
      <c r="AC5" s="79" t="s">
        <v>10</v>
      </c>
      <c r="AD5" s="113"/>
      <c r="AE5" s="112" t="s">
        <v>11</v>
      </c>
      <c r="AF5" s="113"/>
      <c r="AG5" s="112" t="s">
        <v>12</v>
      </c>
      <c r="AH5" s="113"/>
      <c r="AI5" s="112" t="s">
        <v>13</v>
      </c>
      <c r="AJ5" s="81"/>
      <c r="AK5" s="79" t="s">
        <v>10</v>
      </c>
      <c r="AL5" s="113"/>
      <c r="AM5" s="112" t="s">
        <v>11</v>
      </c>
      <c r="AN5" s="113"/>
      <c r="AO5" s="112" t="s">
        <v>12</v>
      </c>
      <c r="AP5" s="113"/>
      <c r="AQ5" s="112" t="s">
        <v>13</v>
      </c>
      <c r="AR5" s="81"/>
    </row>
    <row r="6" spans="1:44" ht="12.75">
      <c r="A6" s="5" t="s">
        <v>14</v>
      </c>
      <c r="B6" s="6">
        <v>10</v>
      </c>
      <c r="C6" s="7">
        <v>0.017999999225139618</v>
      </c>
      <c r="D6" s="8">
        <v>0.07999999821186066</v>
      </c>
      <c r="E6" s="86">
        <v>35</v>
      </c>
      <c r="F6" s="71"/>
      <c r="G6" s="72" t="s">
        <v>15</v>
      </c>
      <c r="H6" s="72"/>
      <c r="I6" s="107"/>
      <c r="J6" s="107"/>
      <c r="K6" s="107"/>
      <c r="L6" s="108"/>
      <c r="M6" s="109"/>
      <c r="N6" s="105"/>
      <c r="O6" s="106"/>
      <c r="P6" s="106"/>
      <c r="Q6" s="106"/>
      <c r="R6" s="106"/>
      <c r="S6" s="91"/>
      <c r="T6" s="92"/>
      <c r="U6" s="104"/>
      <c r="V6" s="105"/>
      <c r="W6" s="106"/>
      <c r="X6" s="106"/>
      <c r="Y6" s="106"/>
      <c r="Z6" s="106"/>
      <c r="AA6" s="91"/>
      <c r="AB6" s="92"/>
      <c r="AC6" s="104"/>
      <c r="AD6" s="105"/>
      <c r="AE6" s="106"/>
      <c r="AF6" s="106"/>
      <c r="AG6" s="106"/>
      <c r="AH6" s="106"/>
      <c r="AI6" s="91"/>
      <c r="AJ6" s="92"/>
      <c r="AK6" s="104"/>
      <c r="AL6" s="105"/>
      <c r="AM6" s="106"/>
      <c r="AN6" s="106"/>
      <c r="AO6" s="106"/>
      <c r="AP6" s="106"/>
      <c r="AQ6" s="91"/>
      <c r="AR6" s="92"/>
    </row>
    <row r="7" spans="1:44" ht="12.75">
      <c r="A7" s="93"/>
      <c r="B7" s="94"/>
      <c r="C7" s="94"/>
      <c r="D7" s="95"/>
      <c r="E7" s="69">
        <v>6</v>
      </c>
      <c r="F7" s="70"/>
      <c r="G7" s="77" t="s">
        <v>15</v>
      </c>
      <c r="H7" s="77"/>
      <c r="I7" s="98"/>
      <c r="J7" s="98"/>
      <c r="K7" s="98"/>
      <c r="L7" s="99"/>
      <c r="M7" s="110">
        <f>ROUND(SQRT(O7*O7+Q7*Q7)*1000/(M16*1.73),0)</f>
        <v>308</v>
      </c>
      <c r="N7" s="111">
        <f>ROUND(SQRT(O7*O7+P7*P7)*1000/(6.44*1.73),0)</f>
        <v>287</v>
      </c>
      <c r="O7" s="32">
        <v>3.192</v>
      </c>
      <c r="P7" s="32"/>
      <c r="Q7" s="32">
        <v>0.984</v>
      </c>
      <c r="R7" s="32"/>
      <c r="S7" s="100">
        <f>ROUND(O7/SQRT(O7*O7+Q7*Q7),3)</f>
        <v>0.956</v>
      </c>
      <c r="T7" s="101"/>
      <c r="U7" s="110">
        <f>ROUND(SQRT(W7*W7+Y7*Y7)*1000/(U16*1.73),0)</f>
        <v>300</v>
      </c>
      <c r="V7" s="111">
        <f>ROUND(SQRT(W7*W7+X7*X7)*1000/(6.44*1.73),0)</f>
        <v>280</v>
      </c>
      <c r="W7" s="32">
        <v>3.12</v>
      </c>
      <c r="X7" s="32"/>
      <c r="Y7" s="32">
        <v>0.888</v>
      </c>
      <c r="Z7" s="32"/>
      <c r="AA7" s="100">
        <f>ROUND(W7/SQRT(W7*W7+Y7*Y7),3)</f>
        <v>0.962</v>
      </c>
      <c r="AB7" s="101"/>
      <c r="AC7" s="110">
        <f>ROUND(SQRT(AE7*AE7+AG7*AG7)*1000/(AC16*1.73),0)</f>
        <v>0</v>
      </c>
      <c r="AD7" s="111">
        <f>ROUND(SQRT(AE7*AE7+AF7*AF7)*1000/(6.44*1.73),0)</f>
        <v>0</v>
      </c>
      <c r="AE7" s="129">
        <v>0</v>
      </c>
      <c r="AF7" s="129"/>
      <c r="AG7" s="129">
        <v>0</v>
      </c>
      <c r="AH7" s="129"/>
      <c r="AI7" s="130" t="s">
        <v>60</v>
      </c>
      <c r="AJ7" s="131"/>
      <c r="AK7" s="110">
        <f>ROUND(SQRT(AM7*AM7+AO7*AO7)*1000/(AK16*1.73),0)</f>
        <v>308</v>
      </c>
      <c r="AL7" s="111">
        <f>ROUND(SQRT(AM7*AM7+AN7*AN7)*1000/(6.44*1.73),0)</f>
        <v>282</v>
      </c>
      <c r="AM7" s="32">
        <v>3.144</v>
      </c>
      <c r="AN7" s="32"/>
      <c r="AO7" s="32">
        <v>1.008</v>
      </c>
      <c r="AP7" s="32"/>
      <c r="AQ7" s="100">
        <f>ROUND(AM7/SQRT(AM7*AM7+AO7*AO7),3)</f>
        <v>0.952</v>
      </c>
      <c r="AR7" s="101"/>
    </row>
    <row r="8" spans="1:44" ht="15.75" customHeight="1" thickBot="1">
      <c r="A8" s="96"/>
      <c r="B8" s="97"/>
      <c r="C8" s="97"/>
      <c r="D8" s="97"/>
      <c r="E8" s="84" t="s">
        <v>62</v>
      </c>
      <c r="F8" s="85"/>
      <c r="G8" s="85"/>
      <c r="H8" s="85"/>
      <c r="I8" s="85"/>
      <c r="J8" s="85"/>
      <c r="K8" s="85"/>
      <c r="L8" s="103"/>
      <c r="M8" s="85"/>
      <c r="N8" s="85"/>
      <c r="O8" s="85"/>
      <c r="P8" s="87"/>
      <c r="Q8" s="87"/>
      <c r="R8" s="82"/>
      <c r="S8" s="82"/>
      <c r="T8" s="83"/>
      <c r="U8" s="84"/>
      <c r="V8" s="85"/>
      <c r="W8" s="85"/>
      <c r="X8" s="87"/>
      <c r="Y8" s="87"/>
      <c r="Z8" s="82"/>
      <c r="AA8" s="82"/>
      <c r="AB8" s="83"/>
      <c r="AC8" s="84"/>
      <c r="AD8" s="85"/>
      <c r="AE8" s="85"/>
      <c r="AF8" s="87"/>
      <c r="AG8" s="87"/>
      <c r="AH8" s="82"/>
      <c r="AI8" s="82"/>
      <c r="AJ8" s="83"/>
      <c r="AK8" s="84"/>
      <c r="AL8" s="85"/>
      <c r="AM8" s="85"/>
      <c r="AN8" s="87"/>
      <c r="AO8" s="87"/>
      <c r="AP8" s="82"/>
      <c r="AQ8" s="82"/>
      <c r="AR8" s="83"/>
    </row>
    <row r="9" spans="1:44" ht="12.75">
      <c r="A9" s="5" t="s">
        <v>16</v>
      </c>
      <c r="B9" s="6">
        <v>10</v>
      </c>
      <c r="C9" s="7">
        <v>0.017999999225139618</v>
      </c>
      <c r="D9" s="8">
        <v>0.07999999821186066</v>
      </c>
      <c r="E9" s="86">
        <v>35</v>
      </c>
      <c r="F9" s="71"/>
      <c r="G9" s="72" t="s">
        <v>17</v>
      </c>
      <c r="H9" s="72"/>
      <c r="I9" s="107"/>
      <c r="J9" s="107"/>
      <c r="K9" s="107"/>
      <c r="L9" s="108"/>
      <c r="M9" s="109"/>
      <c r="N9" s="105"/>
      <c r="O9" s="106"/>
      <c r="P9" s="106"/>
      <c r="Q9" s="106"/>
      <c r="R9" s="106"/>
      <c r="S9" s="91"/>
      <c r="T9" s="92"/>
      <c r="U9" s="104"/>
      <c r="V9" s="105"/>
      <c r="W9" s="106"/>
      <c r="X9" s="106"/>
      <c r="Y9" s="106"/>
      <c r="Z9" s="106"/>
      <c r="AA9" s="91"/>
      <c r="AB9" s="92"/>
      <c r="AC9" s="104"/>
      <c r="AD9" s="105"/>
      <c r="AE9" s="106"/>
      <c r="AF9" s="106"/>
      <c r="AG9" s="106"/>
      <c r="AH9" s="106"/>
      <c r="AI9" s="91"/>
      <c r="AJ9" s="92"/>
      <c r="AK9" s="104"/>
      <c r="AL9" s="105"/>
      <c r="AM9" s="106"/>
      <c r="AN9" s="106"/>
      <c r="AO9" s="106"/>
      <c r="AP9" s="106"/>
      <c r="AQ9" s="91"/>
      <c r="AR9" s="92"/>
    </row>
    <row r="10" spans="1:44" ht="12.75">
      <c r="A10" s="93"/>
      <c r="B10" s="94"/>
      <c r="C10" s="94"/>
      <c r="D10" s="95"/>
      <c r="E10" s="69">
        <v>6</v>
      </c>
      <c r="F10" s="70"/>
      <c r="G10" s="77" t="s">
        <v>17</v>
      </c>
      <c r="H10" s="77"/>
      <c r="I10" s="98"/>
      <c r="J10" s="98"/>
      <c r="K10" s="98"/>
      <c r="L10" s="99"/>
      <c r="M10" s="102">
        <f>ROUND(SQRT(O10*O10+Q10*Q10)*1000/(M17*1.73),0)</f>
        <v>97</v>
      </c>
      <c r="N10" s="31">
        <f>ROUND(SQRT(O10*O10+P10*P10)*1000/(6.44*1.73),0)</f>
        <v>78</v>
      </c>
      <c r="O10" s="32">
        <v>0.864</v>
      </c>
      <c r="P10" s="32"/>
      <c r="Q10" s="32">
        <v>0.552</v>
      </c>
      <c r="R10" s="32"/>
      <c r="S10" s="100">
        <f>ROUND(O10/SQRT(O10*O10+Q10*Q10),3)</f>
        <v>0.843</v>
      </c>
      <c r="T10" s="101"/>
      <c r="U10" s="102">
        <f>ROUND(SQRT(W10*W10+Y10*Y10)*1000/(U17*1.73),0)</f>
        <v>107</v>
      </c>
      <c r="V10" s="31">
        <f>ROUND(SQRT(W10*W10+X10*X10)*1000/(6.44*1.73),0)</f>
        <v>84</v>
      </c>
      <c r="W10" s="32">
        <v>0.936</v>
      </c>
      <c r="X10" s="32"/>
      <c r="Y10" s="32">
        <v>0.62</v>
      </c>
      <c r="Z10" s="32"/>
      <c r="AA10" s="100">
        <f>ROUND(W10/SQRT(W10*W10+Y10*Y10),3)</f>
        <v>0.834</v>
      </c>
      <c r="AB10" s="101"/>
      <c r="AC10" s="102">
        <f>ROUND(SQRT(AE10*AE10+AG10*AG10)*1000/(AC17*1.73),0)</f>
        <v>399</v>
      </c>
      <c r="AD10" s="31">
        <f>ROUND(SQRT(AE10*AE10+AF10*AF10)*1000/(6.44*1.73),0)</f>
        <v>353</v>
      </c>
      <c r="AE10" s="32">
        <v>3.936</v>
      </c>
      <c r="AF10" s="32"/>
      <c r="AG10" s="32">
        <v>1.344</v>
      </c>
      <c r="AH10" s="32"/>
      <c r="AI10" s="100">
        <f>ROUND(AE10/SQRT(AE10*AE10+AG10*AG10),3)</f>
        <v>0.946</v>
      </c>
      <c r="AJ10" s="101"/>
      <c r="AK10" s="102">
        <f>ROUND(SQRT(AM10*AM10+AO10*AO10)*1000/(AK17*1.73),0)</f>
        <v>109</v>
      </c>
      <c r="AL10" s="31">
        <f>ROUND(SQRT(AM10*AM10+AN10*AN10)*1000/(6.44*1.73),0)</f>
        <v>88</v>
      </c>
      <c r="AM10" s="32">
        <v>0.984</v>
      </c>
      <c r="AN10" s="32"/>
      <c r="AO10" s="32">
        <v>0.576</v>
      </c>
      <c r="AP10" s="32"/>
      <c r="AQ10" s="100">
        <f>ROUND(AM10/SQRT(AM10*AM10+AO10*AO10),3)</f>
        <v>0.863</v>
      </c>
      <c r="AR10" s="101"/>
    </row>
    <row r="11" spans="1:44" ht="15.75" customHeight="1" thickBot="1">
      <c r="A11" s="96"/>
      <c r="B11" s="97"/>
      <c r="C11" s="97"/>
      <c r="D11" s="97"/>
      <c r="E11" s="84" t="s">
        <v>63</v>
      </c>
      <c r="F11" s="85"/>
      <c r="G11" s="85"/>
      <c r="H11" s="85"/>
      <c r="I11" s="85"/>
      <c r="J11" s="85"/>
      <c r="K11" s="85"/>
      <c r="L11" s="103"/>
      <c r="M11" s="85"/>
      <c r="N11" s="85"/>
      <c r="O11" s="85"/>
      <c r="P11" s="87"/>
      <c r="Q11" s="87"/>
      <c r="R11" s="82"/>
      <c r="S11" s="82"/>
      <c r="T11" s="83"/>
      <c r="U11" s="84"/>
      <c r="V11" s="85"/>
      <c r="W11" s="85"/>
      <c r="X11" s="87"/>
      <c r="Y11" s="87"/>
      <c r="Z11" s="82"/>
      <c r="AA11" s="82"/>
      <c r="AB11" s="83"/>
      <c r="AC11" s="84"/>
      <c r="AD11" s="85"/>
      <c r="AE11" s="85"/>
      <c r="AF11" s="87"/>
      <c r="AG11" s="87"/>
      <c r="AH11" s="82"/>
      <c r="AI11" s="82"/>
      <c r="AJ11" s="83"/>
      <c r="AK11" s="84"/>
      <c r="AL11" s="85"/>
      <c r="AM11" s="85"/>
      <c r="AN11" s="87"/>
      <c r="AO11" s="87"/>
      <c r="AP11" s="82"/>
      <c r="AQ11" s="82"/>
      <c r="AR11" s="83"/>
    </row>
    <row r="12" spans="1:44" ht="30" customHeight="1" thickBot="1">
      <c r="A12" s="53" t="s">
        <v>18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ht="15.75" customHeight="1" thickBot="1">
      <c r="A13" s="88" t="s">
        <v>6</v>
      </c>
      <c r="B13" s="89"/>
      <c r="C13" s="89" t="s">
        <v>2</v>
      </c>
      <c r="D13" s="89"/>
      <c r="E13" s="89" t="s">
        <v>19</v>
      </c>
      <c r="F13" s="89"/>
      <c r="G13" s="89"/>
      <c r="H13" s="89"/>
      <c r="I13" s="89"/>
      <c r="J13" s="89"/>
      <c r="K13" s="89"/>
      <c r="L13" s="90"/>
      <c r="M13" s="79" t="s">
        <v>20</v>
      </c>
      <c r="N13" s="80"/>
      <c r="O13" s="80"/>
      <c r="P13" s="80"/>
      <c r="Q13" s="80"/>
      <c r="R13" s="80"/>
      <c r="S13" s="80"/>
      <c r="T13" s="81"/>
      <c r="U13" s="79" t="s">
        <v>20</v>
      </c>
      <c r="V13" s="80"/>
      <c r="W13" s="80"/>
      <c r="X13" s="80"/>
      <c r="Y13" s="80"/>
      <c r="Z13" s="80"/>
      <c r="AA13" s="80"/>
      <c r="AB13" s="81"/>
      <c r="AC13" s="79" t="s">
        <v>20</v>
      </c>
      <c r="AD13" s="80"/>
      <c r="AE13" s="80"/>
      <c r="AF13" s="80"/>
      <c r="AG13" s="80"/>
      <c r="AH13" s="80"/>
      <c r="AI13" s="80"/>
      <c r="AJ13" s="81"/>
      <c r="AK13" s="79" t="s">
        <v>20</v>
      </c>
      <c r="AL13" s="80"/>
      <c r="AM13" s="80"/>
      <c r="AN13" s="80"/>
      <c r="AO13" s="80"/>
      <c r="AP13" s="80"/>
      <c r="AQ13" s="80"/>
      <c r="AR13" s="81"/>
    </row>
    <row r="14" spans="1:44" ht="12.75">
      <c r="A14" s="86">
        <v>35</v>
      </c>
      <c r="B14" s="71"/>
      <c r="C14" s="71" t="s">
        <v>15</v>
      </c>
      <c r="D14" s="71"/>
      <c r="E14" s="72" t="s">
        <v>21</v>
      </c>
      <c r="F14" s="72"/>
      <c r="G14" s="72"/>
      <c r="H14" s="72"/>
      <c r="I14" s="72"/>
      <c r="J14" s="72"/>
      <c r="K14" s="72"/>
      <c r="L14" s="73"/>
      <c r="M14" s="62"/>
      <c r="N14" s="63"/>
      <c r="O14" s="63"/>
      <c r="P14" s="63"/>
      <c r="Q14" s="63"/>
      <c r="R14" s="63"/>
      <c r="S14" s="63"/>
      <c r="T14" s="64"/>
      <c r="U14" s="62"/>
      <c r="V14" s="63"/>
      <c r="W14" s="63"/>
      <c r="X14" s="63"/>
      <c r="Y14" s="63"/>
      <c r="Z14" s="63"/>
      <c r="AA14" s="63"/>
      <c r="AB14" s="64"/>
      <c r="AC14" s="62"/>
      <c r="AD14" s="63"/>
      <c r="AE14" s="63"/>
      <c r="AF14" s="63"/>
      <c r="AG14" s="63"/>
      <c r="AH14" s="63"/>
      <c r="AI14" s="63"/>
      <c r="AJ14" s="64"/>
      <c r="AK14" s="62"/>
      <c r="AL14" s="63"/>
      <c r="AM14" s="63"/>
      <c r="AN14" s="63"/>
      <c r="AO14" s="63"/>
      <c r="AP14" s="63"/>
      <c r="AQ14" s="63"/>
      <c r="AR14" s="64"/>
    </row>
    <row r="15" spans="1:44" ht="12.75">
      <c r="A15" s="69">
        <v>35</v>
      </c>
      <c r="B15" s="70"/>
      <c r="C15" s="70" t="s">
        <v>17</v>
      </c>
      <c r="D15" s="70"/>
      <c r="E15" s="77" t="s">
        <v>22</v>
      </c>
      <c r="F15" s="77"/>
      <c r="G15" s="77"/>
      <c r="H15" s="77"/>
      <c r="I15" s="77"/>
      <c r="J15" s="77"/>
      <c r="K15" s="77"/>
      <c r="L15" s="78"/>
      <c r="M15" s="74"/>
      <c r="N15" s="75"/>
      <c r="O15" s="75"/>
      <c r="P15" s="75"/>
      <c r="Q15" s="75"/>
      <c r="R15" s="75"/>
      <c r="S15" s="75"/>
      <c r="T15" s="76"/>
      <c r="U15" s="74"/>
      <c r="V15" s="75"/>
      <c r="W15" s="75"/>
      <c r="X15" s="75"/>
      <c r="Y15" s="75"/>
      <c r="Z15" s="75"/>
      <c r="AA15" s="75"/>
      <c r="AB15" s="76"/>
      <c r="AC15" s="74"/>
      <c r="AD15" s="75"/>
      <c r="AE15" s="75"/>
      <c r="AF15" s="75"/>
      <c r="AG15" s="75"/>
      <c r="AH15" s="75"/>
      <c r="AI15" s="75"/>
      <c r="AJ15" s="76"/>
      <c r="AK15" s="74"/>
      <c r="AL15" s="75"/>
      <c r="AM15" s="75"/>
      <c r="AN15" s="75"/>
      <c r="AO15" s="75"/>
      <c r="AP15" s="75"/>
      <c r="AQ15" s="75"/>
      <c r="AR15" s="76"/>
    </row>
    <row r="16" spans="1:44" ht="12.75">
      <c r="A16" s="69">
        <v>6</v>
      </c>
      <c r="B16" s="70"/>
      <c r="C16" s="70" t="s">
        <v>15</v>
      </c>
      <c r="D16" s="70"/>
      <c r="E16" s="77" t="s">
        <v>23</v>
      </c>
      <c r="F16" s="77"/>
      <c r="G16" s="77"/>
      <c r="H16" s="77"/>
      <c r="I16" s="77"/>
      <c r="J16" s="77"/>
      <c r="K16" s="77"/>
      <c r="L16" s="78"/>
      <c r="M16" s="74">
        <v>6.26</v>
      </c>
      <c r="N16" s="75"/>
      <c r="O16" s="75"/>
      <c r="P16" s="75"/>
      <c r="Q16" s="75"/>
      <c r="R16" s="75"/>
      <c r="S16" s="75"/>
      <c r="T16" s="76"/>
      <c r="U16" s="74">
        <v>6.24</v>
      </c>
      <c r="V16" s="75"/>
      <c r="W16" s="75"/>
      <c r="X16" s="75"/>
      <c r="Y16" s="75"/>
      <c r="Z16" s="75"/>
      <c r="AA16" s="75"/>
      <c r="AB16" s="76"/>
      <c r="AC16" s="74">
        <v>6.05</v>
      </c>
      <c r="AD16" s="75"/>
      <c r="AE16" s="75"/>
      <c r="AF16" s="75"/>
      <c r="AG16" s="75"/>
      <c r="AH16" s="75"/>
      <c r="AI16" s="75"/>
      <c r="AJ16" s="76"/>
      <c r="AK16" s="74">
        <v>6.19</v>
      </c>
      <c r="AL16" s="75"/>
      <c r="AM16" s="75"/>
      <c r="AN16" s="75"/>
      <c r="AO16" s="75"/>
      <c r="AP16" s="75"/>
      <c r="AQ16" s="75"/>
      <c r="AR16" s="76"/>
    </row>
    <row r="17" spans="1:44" ht="13.5" thickBot="1">
      <c r="A17" s="65">
        <v>6</v>
      </c>
      <c r="B17" s="66"/>
      <c r="C17" s="66" t="s">
        <v>17</v>
      </c>
      <c r="D17" s="66"/>
      <c r="E17" s="67" t="s">
        <v>24</v>
      </c>
      <c r="F17" s="67"/>
      <c r="G17" s="67"/>
      <c r="H17" s="67"/>
      <c r="I17" s="67"/>
      <c r="J17" s="67"/>
      <c r="K17" s="67"/>
      <c r="L17" s="68"/>
      <c r="M17" s="58">
        <v>6.13</v>
      </c>
      <c r="N17" s="59"/>
      <c r="O17" s="59"/>
      <c r="P17" s="59"/>
      <c r="Q17" s="59"/>
      <c r="R17" s="59"/>
      <c r="S17" s="59"/>
      <c r="T17" s="60"/>
      <c r="U17" s="58">
        <v>6.09</v>
      </c>
      <c r="V17" s="59"/>
      <c r="W17" s="59"/>
      <c r="X17" s="59"/>
      <c r="Y17" s="59"/>
      <c r="Z17" s="59"/>
      <c r="AA17" s="59"/>
      <c r="AB17" s="60"/>
      <c r="AC17" s="58">
        <v>6.03</v>
      </c>
      <c r="AD17" s="59"/>
      <c r="AE17" s="59"/>
      <c r="AF17" s="59"/>
      <c r="AG17" s="59"/>
      <c r="AH17" s="59"/>
      <c r="AI17" s="59"/>
      <c r="AJ17" s="60"/>
      <c r="AK17" s="58">
        <v>6.04</v>
      </c>
      <c r="AL17" s="59"/>
      <c r="AM17" s="59"/>
      <c r="AN17" s="59"/>
      <c r="AO17" s="59"/>
      <c r="AP17" s="59"/>
      <c r="AQ17" s="59"/>
      <c r="AR17" s="60"/>
    </row>
    <row r="18" spans="1:44" ht="30" customHeight="1" thickBot="1">
      <c r="A18" s="53" t="s">
        <v>25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1:44" ht="15" customHeight="1">
      <c r="A19" s="54" t="s">
        <v>2</v>
      </c>
      <c r="B19" s="55"/>
      <c r="C19" s="55"/>
      <c r="D19" s="55"/>
      <c r="E19" s="55" t="s">
        <v>26</v>
      </c>
      <c r="F19" s="55"/>
      <c r="G19" s="55" t="s">
        <v>27</v>
      </c>
      <c r="H19" s="55"/>
      <c r="I19" s="55" t="s">
        <v>28</v>
      </c>
      <c r="J19" s="55"/>
      <c r="K19" s="55" t="s">
        <v>29</v>
      </c>
      <c r="L19" s="61"/>
      <c r="M19" s="49" t="s">
        <v>10</v>
      </c>
      <c r="N19" s="50"/>
      <c r="O19" s="18" t="s">
        <v>11</v>
      </c>
      <c r="P19" s="19"/>
      <c r="Q19" s="50"/>
      <c r="R19" s="18" t="s">
        <v>12</v>
      </c>
      <c r="S19" s="19"/>
      <c r="T19" s="20"/>
      <c r="U19" s="49" t="s">
        <v>10</v>
      </c>
      <c r="V19" s="50"/>
      <c r="W19" s="18" t="s">
        <v>11</v>
      </c>
      <c r="X19" s="19"/>
      <c r="Y19" s="50"/>
      <c r="Z19" s="18" t="s">
        <v>12</v>
      </c>
      <c r="AA19" s="19"/>
      <c r="AB19" s="20"/>
      <c r="AC19" s="49" t="s">
        <v>10</v>
      </c>
      <c r="AD19" s="50"/>
      <c r="AE19" s="18" t="s">
        <v>11</v>
      </c>
      <c r="AF19" s="19"/>
      <c r="AG19" s="50"/>
      <c r="AH19" s="18" t="s">
        <v>12</v>
      </c>
      <c r="AI19" s="19"/>
      <c r="AJ19" s="20"/>
      <c r="AK19" s="49" t="s">
        <v>10</v>
      </c>
      <c r="AL19" s="50"/>
      <c r="AM19" s="18" t="s">
        <v>11</v>
      </c>
      <c r="AN19" s="19"/>
      <c r="AO19" s="50"/>
      <c r="AP19" s="18" t="s">
        <v>12</v>
      </c>
      <c r="AQ19" s="19"/>
      <c r="AR19" s="20"/>
    </row>
    <row r="20" spans="1:44" ht="15.75" customHeight="1" thickBot="1">
      <c r="A20" s="56"/>
      <c r="B20" s="57"/>
      <c r="C20" s="57"/>
      <c r="D20" s="57"/>
      <c r="E20" s="9" t="s">
        <v>30</v>
      </c>
      <c r="F20" s="9" t="s">
        <v>31</v>
      </c>
      <c r="G20" s="9" t="s">
        <v>30</v>
      </c>
      <c r="H20" s="9" t="s">
        <v>31</v>
      </c>
      <c r="I20" s="9" t="s">
        <v>30</v>
      </c>
      <c r="J20" s="9" t="s">
        <v>31</v>
      </c>
      <c r="K20" s="9" t="s">
        <v>30</v>
      </c>
      <c r="L20" s="10" t="s">
        <v>31</v>
      </c>
      <c r="M20" s="51"/>
      <c r="N20" s="52"/>
      <c r="O20" s="21"/>
      <c r="P20" s="15"/>
      <c r="Q20" s="52"/>
      <c r="R20" s="21"/>
      <c r="S20" s="15"/>
      <c r="T20" s="48"/>
      <c r="U20" s="51"/>
      <c r="V20" s="52"/>
      <c r="W20" s="21"/>
      <c r="X20" s="15"/>
      <c r="Y20" s="52"/>
      <c r="Z20" s="21"/>
      <c r="AA20" s="15"/>
      <c r="AB20" s="48"/>
      <c r="AC20" s="51"/>
      <c r="AD20" s="52"/>
      <c r="AE20" s="21"/>
      <c r="AF20" s="15"/>
      <c r="AG20" s="52"/>
      <c r="AH20" s="21"/>
      <c r="AI20" s="15"/>
      <c r="AJ20" s="48"/>
      <c r="AK20" s="51"/>
      <c r="AL20" s="52"/>
      <c r="AM20" s="21"/>
      <c r="AN20" s="15"/>
      <c r="AO20" s="52"/>
      <c r="AP20" s="21"/>
      <c r="AQ20" s="15"/>
      <c r="AR20" s="48"/>
    </row>
    <row r="21" spans="1:44" ht="12.75">
      <c r="A21" s="40" t="s">
        <v>32</v>
      </c>
      <c r="B21" s="41"/>
      <c r="C21" s="41"/>
      <c r="D21" s="41"/>
      <c r="E21" s="23"/>
      <c r="F21" s="23"/>
      <c r="G21" s="23"/>
      <c r="H21" s="23"/>
      <c r="I21" s="23"/>
      <c r="J21" s="23"/>
      <c r="K21" s="23"/>
      <c r="L21" s="42"/>
      <c r="M21" s="43"/>
      <c r="N21" s="44"/>
      <c r="O21" s="45"/>
      <c r="P21" s="45"/>
      <c r="Q21" s="45"/>
      <c r="R21" s="45"/>
      <c r="S21" s="45"/>
      <c r="T21" s="46"/>
      <c r="U21" s="43"/>
      <c r="V21" s="44"/>
      <c r="W21" s="45"/>
      <c r="X21" s="45"/>
      <c r="Y21" s="45"/>
      <c r="Z21" s="45"/>
      <c r="AA21" s="45"/>
      <c r="AB21" s="46"/>
      <c r="AC21" s="43"/>
      <c r="AD21" s="44"/>
      <c r="AE21" s="45"/>
      <c r="AF21" s="45"/>
      <c r="AG21" s="45"/>
      <c r="AH21" s="45"/>
      <c r="AI21" s="45"/>
      <c r="AJ21" s="46"/>
      <c r="AK21" s="43"/>
      <c r="AL21" s="44"/>
      <c r="AM21" s="45"/>
      <c r="AN21" s="45"/>
      <c r="AO21" s="45"/>
      <c r="AP21" s="45"/>
      <c r="AQ21" s="45"/>
      <c r="AR21" s="46"/>
    </row>
    <row r="22" spans="1:44" ht="13.5" thickBot="1">
      <c r="A22" s="47" t="s">
        <v>33</v>
      </c>
      <c r="B22" s="22"/>
      <c r="C22" s="22"/>
      <c r="D22" s="22"/>
      <c r="E22" s="13"/>
      <c r="F22" s="13"/>
      <c r="G22" s="13"/>
      <c r="H22" s="13"/>
      <c r="I22" s="13"/>
      <c r="J22" s="13"/>
      <c r="K22" s="13"/>
      <c r="L22" s="14"/>
      <c r="M22" s="16"/>
      <c r="N22" s="17"/>
      <c r="O22" s="38"/>
      <c r="P22" s="38"/>
      <c r="Q22" s="38"/>
      <c r="R22" s="38"/>
      <c r="S22" s="38"/>
      <c r="T22" s="39"/>
      <c r="U22" s="16"/>
      <c r="V22" s="17"/>
      <c r="W22" s="38"/>
      <c r="X22" s="38"/>
      <c r="Y22" s="38"/>
      <c r="Z22" s="38"/>
      <c r="AA22" s="38"/>
      <c r="AB22" s="39"/>
      <c r="AC22" s="16"/>
      <c r="AD22" s="17"/>
      <c r="AE22" s="38"/>
      <c r="AF22" s="38"/>
      <c r="AG22" s="38"/>
      <c r="AH22" s="38"/>
      <c r="AI22" s="38"/>
      <c r="AJ22" s="39"/>
      <c r="AK22" s="16"/>
      <c r="AL22" s="17"/>
      <c r="AM22" s="38"/>
      <c r="AN22" s="38"/>
      <c r="AO22" s="38"/>
      <c r="AP22" s="38"/>
      <c r="AQ22" s="38"/>
      <c r="AR22" s="39"/>
    </row>
    <row r="23" spans="1:44" ht="12.75">
      <c r="A23" s="40" t="s">
        <v>34</v>
      </c>
      <c r="B23" s="41"/>
      <c r="C23" s="41"/>
      <c r="D23" s="41"/>
      <c r="E23" s="23"/>
      <c r="F23" s="23"/>
      <c r="G23" s="23"/>
      <c r="H23" s="23"/>
      <c r="I23" s="23"/>
      <c r="J23" s="23"/>
      <c r="K23" s="23"/>
      <c r="L23" s="42"/>
      <c r="M23" s="43"/>
      <c r="N23" s="44"/>
      <c r="O23" s="45"/>
      <c r="P23" s="45"/>
      <c r="Q23" s="45"/>
      <c r="R23" s="45"/>
      <c r="S23" s="45"/>
      <c r="T23" s="46"/>
      <c r="U23" s="43"/>
      <c r="V23" s="44"/>
      <c r="W23" s="45"/>
      <c r="X23" s="45"/>
      <c r="Y23" s="45"/>
      <c r="Z23" s="45"/>
      <c r="AA23" s="45"/>
      <c r="AB23" s="46"/>
      <c r="AC23" s="43"/>
      <c r="AD23" s="44"/>
      <c r="AE23" s="45"/>
      <c r="AF23" s="45"/>
      <c r="AG23" s="45"/>
      <c r="AH23" s="45"/>
      <c r="AI23" s="45"/>
      <c r="AJ23" s="46"/>
      <c r="AK23" s="43"/>
      <c r="AL23" s="44"/>
      <c r="AM23" s="45"/>
      <c r="AN23" s="45"/>
      <c r="AO23" s="45"/>
      <c r="AP23" s="45"/>
      <c r="AQ23" s="45"/>
      <c r="AR23" s="46"/>
    </row>
    <row r="24" spans="1:44" ht="13.5" thickBot="1">
      <c r="A24" s="34" t="s">
        <v>35</v>
      </c>
      <c r="B24" s="35"/>
      <c r="C24" s="35"/>
      <c r="D24" s="35"/>
      <c r="E24" s="11"/>
      <c r="F24" s="11"/>
      <c r="G24" s="11"/>
      <c r="H24" s="11"/>
      <c r="I24" s="11"/>
      <c r="J24" s="11"/>
      <c r="K24" s="11"/>
      <c r="L24" s="12"/>
      <c r="M24" s="30"/>
      <c r="N24" s="31"/>
      <c r="O24" s="32"/>
      <c r="P24" s="32"/>
      <c r="Q24" s="32"/>
      <c r="R24" s="32"/>
      <c r="S24" s="32"/>
      <c r="T24" s="33"/>
      <c r="U24" s="30"/>
      <c r="V24" s="31"/>
      <c r="W24" s="32"/>
      <c r="X24" s="32"/>
      <c r="Y24" s="32"/>
      <c r="Z24" s="32"/>
      <c r="AA24" s="32"/>
      <c r="AB24" s="33"/>
      <c r="AC24" s="30"/>
      <c r="AD24" s="31"/>
      <c r="AE24" s="32"/>
      <c r="AF24" s="32"/>
      <c r="AG24" s="32"/>
      <c r="AH24" s="32"/>
      <c r="AI24" s="32"/>
      <c r="AJ24" s="33"/>
      <c r="AK24" s="30"/>
      <c r="AL24" s="31"/>
      <c r="AM24" s="32"/>
      <c r="AN24" s="32"/>
      <c r="AO24" s="32"/>
      <c r="AP24" s="32"/>
      <c r="AQ24" s="32"/>
      <c r="AR24" s="33"/>
    </row>
    <row r="25" spans="1:44" ht="12.75">
      <c r="A25" s="40" t="s">
        <v>36</v>
      </c>
      <c r="B25" s="41"/>
      <c r="C25" s="41"/>
      <c r="D25" s="41"/>
      <c r="E25" s="23"/>
      <c r="F25" s="23"/>
      <c r="G25" s="23"/>
      <c r="H25" s="23"/>
      <c r="I25" s="23"/>
      <c r="J25" s="23"/>
      <c r="K25" s="23"/>
      <c r="L25" s="42"/>
      <c r="M25" s="43"/>
      <c r="N25" s="44"/>
      <c r="O25" s="45"/>
      <c r="P25" s="45"/>
      <c r="Q25" s="45"/>
      <c r="R25" s="45"/>
      <c r="S25" s="45"/>
      <c r="T25" s="46"/>
      <c r="U25" s="43"/>
      <c r="V25" s="44"/>
      <c r="W25" s="45"/>
      <c r="X25" s="45"/>
      <c r="Y25" s="45"/>
      <c r="Z25" s="45"/>
      <c r="AA25" s="45"/>
      <c r="AB25" s="46"/>
      <c r="AC25" s="43"/>
      <c r="AD25" s="44"/>
      <c r="AE25" s="45"/>
      <c r="AF25" s="45"/>
      <c r="AG25" s="45"/>
      <c r="AH25" s="45"/>
      <c r="AI25" s="45"/>
      <c r="AJ25" s="46"/>
      <c r="AK25" s="43"/>
      <c r="AL25" s="44"/>
      <c r="AM25" s="45"/>
      <c r="AN25" s="45"/>
      <c r="AO25" s="45"/>
      <c r="AP25" s="45"/>
      <c r="AQ25" s="45"/>
      <c r="AR25" s="46"/>
    </row>
    <row r="26" spans="1:44" ht="12.75">
      <c r="A26" s="34" t="s">
        <v>37</v>
      </c>
      <c r="B26" s="35"/>
      <c r="C26" s="35"/>
      <c r="D26" s="35"/>
      <c r="E26" s="11"/>
      <c r="F26" s="11"/>
      <c r="G26" s="11"/>
      <c r="H26" s="11"/>
      <c r="I26" s="11"/>
      <c r="J26" s="11"/>
      <c r="K26" s="11"/>
      <c r="L26" s="12"/>
      <c r="M26" s="30">
        <f>ROUND(SQRT(O26*O26+R26*R26)*1000/(M16*1.73),0)</f>
        <v>262</v>
      </c>
      <c r="N26" s="31">
        <f>ROUND(SQRT(O26*O26+P26*P26)*1000/(6.44*1.73),0)</f>
        <v>248</v>
      </c>
      <c r="O26" s="32">
        <v>-2.765</v>
      </c>
      <c r="P26" s="32"/>
      <c r="Q26" s="32"/>
      <c r="R26" s="32">
        <v>-0.653</v>
      </c>
      <c r="S26" s="32"/>
      <c r="T26" s="33"/>
      <c r="U26" s="30">
        <f>ROUND(SQRT(W26*W26+Z26*Z26)*1000/(U16*1.73),0)</f>
        <v>259</v>
      </c>
      <c r="V26" s="31">
        <f>ROUND(SQRT(W26*W26+X26*X26)*1000/(6.44*1.73),0)</f>
        <v>245</v>
      </c>
      <c r="W26" s="32">
        <v>-2.726</v>
      </c>
      <c r="X26" s="32"/>
      <c r="Y26" s="32"/>
      <c r="Z26" s="32">
        <v>-0.634</v>
      </c>
      <c r="AA26" s="32"/>
      <c r="AB26" s="33"/>
      <c r="AC26" s="30">
        <f>ROUND(SQRT(AE26*AE26+AH26*AH26)*1000/(AC17*1.73),0)</f>
        <v>263</v>
      </c>
      <c r="AD26" s="31">
        <f>ROUND(SQRT(AE26*AE26+AF26*AF26)*1000/(6.44*1.73),0)</f>
        <v>240</v>
      </c>
      <c r="AE26" s="32">
        <v>-2.669</v>
      </c>
      <c r="AF26" s="32"/>
      <c r="AG26" s="32"/>
      <c r="AH26" s="32">
        <v>-0.614</v>
      </c>
      <c r="AI26" s="32"/>
      <c r="AJ26" s="33"/>
      <c r="AK26" s="30">
        <f>ROUND(SQRT(AM26*AM26+AP26*AP26)*1000/(AK16*1.73),0)</f>
        <v>263</v>
      </c>
      <c r="AL26" s="31">
        <f>ROUND(SQRT(AM26*AM26+AN26*AN26)*1000/(6.44*1.73),0)</f>
        <v>246</v>
      </c>
      <c r="AM26" s="32">
        <v>-2.746</v>
      </c>
      <c r="AN26" s="32"/>
      <c r="AO26" s="32"/>
      <c r="AP26" s="32">
        <v>-0.634</v>
      </c>
      <c r="AQ26" s="32"/>
      <c r="AR26" s="33"/>
    </row>
    <row r="27" spans="1:44" ht="12.75">
      <c r="A27" s="34" t="s">
        <v>38</v>
      </c>
      <c r="B27" s="35"/>
      <c r="C27" s="35"/>
      <c r="D27" s="35"/>
      <c r="E27" s="11">
        <v>47</v>
      </c>
      <c r="F27" s="11">
        <v>0.5</v>
      </c>
      <c r="G27" s="11">
        <v>48.8</v>
      </c>
      <c r="H27" s="11">
        <v>40</v>
      </c>
      <c r="I27" s="11">
        <v>49.6</v>
      </c>
      <c r="J27" s="11">
        <v>20</v>
      </c>
      <c r="K27" s="11"/>
      <c r="L27" s="12"/>
      <c r="M27" s="30">
        <f>ROUND(SQRT(O27*O27+R27*R27)*1000/(M16*1.73),0)</f>
        <v>6</v>
      </c>
      <c r="N27" s="31">
        <f>ROUND(SQRT(O27*O27+P27*P27)*1000/(6.44*1.73),0)</f>
        <v>5</v>
      </c>
      <c r="O27" s="32">
        <v>-0.055</v>
      </c>
      <c r="P27" s="32"/>
      <c r="Q27" s="32"/>
      <c r="R27" s="32">
        <v>-0.031</v>
      </c>
      <c r="S27" s="32"/>
      <c r="T27" s="33"/>
      <c r="U27" s="30">
        <f>ROUND(SQRT(W27*W27+Z27*Z27)*1000/(U16*1.73),0)</f>
        <v>4</v>
      </c>
      <c r="V27" s="31">
        <f>ROUND(SQRT(W27*W27+X27*X27)*1000/(6.44*1.73),0)</f>
        <v>3</v>
      </c>
      <c r="W27" s="32">
        <v>-0.034</v>
      </c>
      <c r="X27" s="32"/>
      <c r="Y27" s="32"/>
      <c r="Z27" s="32">
        <v>-0.022</v>
      </c>
      <c r="AA27" s="32"/>
      <c r="AB27" s="33"/>
      <c r="AC27" s="30">
        <f>ROUND(SQRT(AE27*AE27+AH27*AH27)*1000/(AC17*1.73),0)</f>
        <v>11</v>
      </c>
      <c r="AD27" s="31">
        <f>ROUND(SQRT(AE27*AE27+AF27*AF27)*1000/(6.44*1.73),0)</f>
        <v>10</v>
      </c>
      <c r="AE27" s="32">
        <v>-0.108</v>
      </c>
      <c r="AF27" s="32"/>
      <c r="AG27" s="32"/>
      <c r="AH27" s="32">
        <v>-0.026</v>
      </c>
      <c r="AI27" s="32"/>
      <c r="AJ27" s="33"/>
      <c r="AK27" s="30">
        <f>ROUND(SQRT(AM27*AM27+AP27*AP27)*1000/(AK16*1.73),0)</f>
        <v>4</v>
      </c>
      <c r="AL27" s="31">
        <f>ROUND(SQRT(AM27*AM27+AN27*AN27)*1000/(6.44*1.73),0)</f>
        <v>3</v>
      </c>
      <c r="AM27" s="32">
        <v>-0.038</v>
      </c>
      <c r="AN27" s="32"/>
      <c r="AO27" s="32"/>
      <c r="AP27" s="32">
        <v>-0.019</v>
      </c>
      <c r="AQ27" s="32"/>
      <c r="AR27" s="33"/>
    </row>
    <row r="28" spans="1:44" ht="12.75">
      <c r="A28" s="34" t="s">
        <v>39</v>
      </c>
      <c r="B28" s="35"/>
      <c r="C28" s="35"/>
      <c r="D28" s="35"/>
      <c r="E28" s="11">
        <v>47</v>
      </c>
      <c r="F28" s="11">
        <v>0.5</v>
      </c>
      <c r="G28" s="11">
        <v>48.8</v>
      </c>
      <c r="H28" s="11">
        <v>40</v>
      </c>
      <c r="I28" s="11">
        <v>49.6</v>
      </c>
      <c r="J28" s="11">
        <v>20</v>
      </c>
      <c r="K28" s="11"/>
      <c r="L28" s="12"/>
      <c r="M28" s="30">
        <f>ROUND(SQRT(O28*O28+R28*R28)*1000/(M16*1.73),0)</f>
        <v>7</v>
      </c>
      <c r="N28" s="31">
        <f>ROUND(SQRT(O28*O28+P28*P28)*1000/(6.44*1.73),0)</f>
        <v>6</v>
      </c>
      <c r="O28" s="32">
        <v>-0.067</v>
      </c>
      <c r="P28" s="32"/>
      <c r="Q28" s="32"/>
      <c r="R28" s="32">
        <v>-0.029</v>
      </c>
      <c r="S28" s="32"/>
      <c r="T28" s="33"/>
      <c r="U28" s="30">
        <f>ROUND(SQRT(W28*W28+Z28*Z28)*1000/(U16*1.73),0)</f>
        <v>8</v>
      </c>
      <c r="V28" s="31">
        <f>ROUND(SQRT(W28*W28+X28*X28)*1000/(6.44*1.73),0)</f>
        <v>7</v>
      </c>
      <c r="W28" s="36">
        <v>-0.077</v>
      </c>
      <c r="X28" s="36"/>
      <c r="Y28" s="36"/>
      <c r="Z28" s="36">
        <v>-0.029</v>
      </c>
      <c r="AA28" s="36"/>
      <c r="AB28" s="37"/>
      <c r="AC28" s="30">
        <f>ROUND(SQRT(AE28*AE28+AH28*AH28)*1000/(AC17*1.73),0)</f>
        <v>6</v>
      </c>
      <c r="AD28" s="31">
        <f>ROUND(SQRT(AE28*AE28+AF28*AF28)*1000/(6.44*1.73),0)</f>
        <v>5</v>
      </c>
      <c r="AE28" s="32">
        <v>-0.058</v>
      </c>
      <c r="AF28" s="32"/>
      <c r="AG28" s="32"/>
      <c r="AH28" s="32">
        <v>-0.019</v>
      </c>
      <c r="AI28" s="32"/>
      <c r="AJ28" s="33"/>
      <c r="AK28" s="30">
        <f>ROUND(SQRT(AM28*AM28+AP28*AP28)*1000/(AK16*1.73),0)</f>
        <v>7</v>
      </c>
      <c r="AL28" s="31">
        <f>ROUND(SQRT(AM28*AM28+AN28*AN28)*1000/(6.44*1.73),0)</f>
        <v>6</v>
      </c>
      <c r="AM28" s="36">
        <v>-0.067</v>
      </c>
      <c r="AN28" s="36"/>
      <c r="AO28" s="36"/>
      <c r="AP28" s="36">
        <v>-0.029</v>
      </c>
      <c r="AQ28" s="36"/>
      <c r="AR28" s="37"/>
    </row>
    <row r="29" spans="1:44" ht="12.75">
      <c r="A29" s="34" t="s">
        <v>40</v>
      </c>
      <c r="B29" s="35"/>
      <c r="C29" s="35"/>
      <c r="D29" s="35"/>
      <c r="E29" s="11"/>
      <c r="F29" s="11"/>
      <c r="G29" s="11"/>
      <c r="H29" s="11"/>
      <c r="I29" s="11"/>
      <c r="J29" s="11"/>
      <c r="K29" s="11"/>
      <c r="L29" s="12"/>
      <c r="M29" s="30">
        <f>ROUND(SQRT(O29*O29+R29*R29)*1000/(M16*1.73),0)</f>
        <v>0</v>
      </c>
      <c r="N29" s="31">
        <f>ROUND(SQRT(O29*O29+P29*P29)*1000/(6.44*1.73),0)</f>
        <v>0</v>
      </c>
      <c r="O29" s="36">
        <v>0</v>
      </c>
      <c r="P29" s="36"/>
      <c r="Q29" s="36"/>
      <c r="R29" s="36">
        <v>0</v>
      </c>
      <c r="S29" s="36"/>
      <c r="T29" s="37"/>
      <c r="U29" s="30">
        <f>ROUND(SQRT(W29*W29+Z29*Z29)*1000/(U16*1.73),0)</f>
        <v>0</v>
      </c>
      <c r="V29" s="31">
        <f>ROUND(SQRT(W29*W29+X29*X29)*1000/(6.44*1.73),0)</f>
        <v>0</v>
      </c>
      <c r="W29" s="36">
        <v>0</v>
      </c>
      <c r="X29" s="36"/>
      <c r="Y29" s="36"/>
      <c r="Z29" s="36">
        <v>0</v>
      </c>
      <c r="AA29" s="36"/>
      <c r="AB29" s="37"/>
      <c r="AC29" s="30">
        <f>ROUND(SQRT(AE29*AE29+AH29*AH29)*1000/(AC17*1.73),0)</f>
        <v>0</v>
      </c>
      <c r="AD29" s="31">
        <f>ROUND(SQRT(AE29*AE29+AF29*AF29)*1000/(6.44*1.73),0)</f>
        <v>0</v>
      </c>
      <c r="AE29" s="36">
        <v>0</v>
      </c>
      <c r="AF29" s="36"/>
      <c r="AG29" s="36"/>
      <c r="AH29" s="36">
        <v>0</v>
      </c>
      <c r="AI29" s="36"/>
      <c r="AJ29" s="37"/>
      <c r="AK29" s="30">
        <f>ROUND(SQRT(AM29*AM29+AP29*AP29)*1000/(AK16*1.73),0)</f>
        <v>0</v>
      </c>
      <c r="AL29" s="31">
        <f>ROUND(SQRT(AM29*AM29+AN29*AN29)*1000/(6.44*1.73),0)</f>
        <v>0</v>
      </c>
      <c r="AM29" s="36">
        <v>0</v>
      </c>
      <c r="AN29" s="36"/>
      <c r="AO29" s="36"/>
      <c r="AP29" s="36">
        <v>0</v>
      </c>
      <c r="AQ29" s="36"/>
      <c r="AR29" s="37"/>
    </row>
    <row r="30" spans="1:44" ht="12.75">
      <c r="A30" s="34" t="s">
        <v>41</v>
      </c>
      <c r="B30" s="35"/>
      <c r="C30" s="35"/>
      <c r="D30" s="35"/>
      <c r="E30" s="11"/>
      <c r="F30" s="11"/>
      <c r="G30" s="11"/>
      <c r="H30" s="11"/>
      <c r="I30" s="11"/>
      <c r="J30" s="11"/>
      <c r="K30" s="11"/>
      <c r="L30" s="12"/>
      <c r="M30" s="30" t="s">
        <v>60</v>
      </c>
      <c r="N30" s="31"/>
      <c r="O30" s="36" t="s">
        <v>60</v>
      </c>
      <c r="P30" s="36"/>
      <c r="Q30" s="36"/>
      <c r="R30" s="36" t="s">
        <v>60</v>
      </c>
      <c r="S30" s="36"/>
      <c r="T30" s="37"/>
      <c r="U30" s="30" t="s">
        <v>60</v>
      </c>
      <c r="V30" s="31"/>
      <c r="W30" s="36" t="s">
        <v>60</v>
      </c>
      <c r="X30" s="36"/>
      <c r="Y30" s="36"/>
      <c r="Z30" s="36" t="s">
        <v>60</v>
      </c>
      <c r="AA30" s="36"/>
      <c r="AB30" s="37"/>
      <c r="AC30" s="30" t="s">
        <v>60</v>
      </c>
      <c r="AD30" s="31"/>
      <c r="AE30" s="36" t="s">
        <v>60</v>
      </c>
      <c r="AF30" s="36"/>
      <c r="AG30" s="36"/>
      <c r="AH30" s="36" t="s">
        <v>60</v>
      </c>
      <c r="AI30" s="36"/>
      <c r="AJ30" s="37"/>
      <c r="AK30" s="30" t="s">
        <v>60</v>
      </c>
      <c r="AL30" s="31"/>
      <c r="AM30" s="36" t="s">
        <v>60</v>
      </c>
      <c r="AN30" s="36"/>
      <c r="AO30" s="36"/>
      <c r="AP30" s="36" t="s">
        <v>60</v>
      </c>
      <c r="AQ30" s="36"/>
      <c r="AR30" s="37"/>
    </row>
    <row r="31" spans="1:44" ht="12.75">
      <c r="A31" s="34" t="s">
        <v>42</v>
      </c>
      <c r="B31" s="35"/>
      <c r="C31" s="35"/>
      <c r="D31" s="35"/>
      <c r="E31" s="11">
        <v>47</v>
      </c>
      <c r="F31" s="11">
        <v>0.5</v>
      </c>
      <c r="G31" s="11">
        <v>48.8</v>
      </c>
      <c r="H31" s="11">
        <v>40</v>
      </c>
      <c r="I31" s="11"/>
      <c r="J31" s="11"/>
      <c r="K31" s="11"/>
      <c r="L31" s="12"/>
      <c r="M31" s="30">
        <f>ROUND(SQRT(O31*O31+R31*R31)*1000/(M16*1.73),0)</f>
        <v>0</v>
      </c>
      <c r="N31" s="31">
        <f>ROUND(SQRT(O31*O31+P31*P31)*1000/(6.44*1.73),0)</f>
        <v>0</v>
      </c>
      <c r="O31" s="36">
        <v>0</v>
      </c>
      <c r="P31" s="36"/>
      <c r="Q31" s="36"/>
      <c r="R31" s="36">
        <v>0</v>
      </c>
      <c r="S31" s="36"/>
      <c r="T31" s="37"/>
      <c r="U31" s="30">
        <f>ROUND(SQRT(W31*W31+Z31*Z31)*1000/(U16*1.73),0)</f>
        <v>0</v>
      </c>
      <c r="V31" s="31">
        <f>ROUND(SQRT(W31*W31+X31*X31)*1000/(6.44*1.73),0)</f>
        <v>0</v>
      </c>
      <c r="W31" s="36">
        <v>0</v>
      </c>
      <c r="X31" s="36"/>
      <c r="Y31" s="36"/>
      <c r="Z31" s="36">
        <v>0</v>
      </c>
      <c r="AA31" s="36"/>
      <c r="AB31" s="37"/>
      <c r="AC31" s="30">
        <f>ROUND(SQRT(AE31*AE31+AH31*AH31)*1000/(AC17*1.73),0)</f>
        <v>0</v>
      </c>
      <c r="AD31" s="31">
        <f>ROUND(SQRT(AE31*AE31+AF31*AF31)*1000/(6.44*1.73),0)</f>
        <v>0</v>
      </c>
      <c r="AE31" s="36">
        <v>0</v>
      </c>
      <c r="AF31" s="36"/>
      <c r="AG31" s="36"/>
      <c r="AH31" s="36">
        <v>0</v>
      </c>
      <c r="AI31" s="36"/>
      <c r="AJ31" s="37"/>
      <c r="AK31" s="30">
        <f>ROUND(SQRT(AM31*AM31+AP31*AP31)*1000/(AK16*1.73),0)</f>
        <v>0</v>
      </c>
      <c r="AL31" s="31">
        <f>ROUND(SQRT(AM31*AM31+AN31*AN31)*1000/(6.44*1.73),0)</f>
        <v>0</v>
      </c>
      <c r="AM31" s="36">
        <v>0</v>
      </c>
      <c r="AN31" s="36"/>
      <c r="AO31" s="36"/>
      <c r="AP31" s="36">
        <v>0</v>
      </c>
      <c r="AQ31" s="36"/>
      <c r="AR31" s="37"/>
    </row>
    <row r="32" spans="1:44" ht="12.75">
      <c r="A32" s="34" t="s">
        <v>43</v>
      </c>
      <c r="B32" s="35"/>
      <c r="C32" s="35"/>
      <c r="D32" s="35"/>
      <c r="E32" s="11">
        <v>47</v>
      </c>
      <c r="F32" s="11">
        <v>0.5</v>
      </c>
      <c r="G32" s="11">
        <v>48.8</v>
      </c>
      <c r="H32" s="11">
        <v>40</v>
      </c>
      <c r="I32" s="11"/>
      <c r="J32" s="11"/>
      <c r="K32" s="11"/>
      <c r="L32" s="12"/>
      <c r="M32" s="30">
        <f>ROUND(SQRT(O32*O32+R32*R32)*1000/(M16*1.73),0)</f>
        <v>0</v>
      </c>
      <c r="N32" s="31">
        <f>ROUND(SQRT(O32*O32+P32*P32)*1000/(6.44*1.73),0)</f>
        <v>0</v>
      </c>
      <c r="O32" s="36">
        <v>0</v>
      </c>
      <c r="P32" s="36"/>
      <c r="Q32" s="36"/>
      <c r="R32" s="36">
        <v>0</v>
      </c>
      <c r="S32" s="36"/>
      <c r="T32" s="37"/>
      <c r="U32" s="30">
        <f>ROUND(SQRT(W32*W32+Z32*Z32)*1000/(U16*1.73),0)</f>
        <v>0</v>
      </c>
      <c r="V32" s="31">
        <f>ROUND(SQRT(W32*W32+X32*X32)*1000/(6.44*1.73),0)</f>
        <v>0</v>
      </c>
      <c r="W32" s="36">
        <v>0</v>
      </c>
      <c r="X32" s="36"/>
      <c r="Y32" s="36"/>
      <c r="Z32" s="36">
        <v>0</v>
      </c>
      <c r="AA32" s="36"/>
      <c r="AB32" s="37"/>
      <c r="AC32" s="30">
        <f>ROUND(SQRT(AE32*AE32+AH32*AH32)*1000/(AC17*1.73),0)</f>
        <v>0</v>
      </c>
      <c r="AD32" s="31">
        <f>ROUND(SQRT(AE32*AE32+AF32*AF32)*1000/(6.44*1.73),0)</f>
        <v>0</v>
      </c>
      <c r="AE32" s="36">
        <v>0</v>
      </c>
      <c r="AF32" s="36"/>
      <c r="AG32" s="36"/>
      <c r="AH32" s="36">
        <v>0</v>
      </c>
      <c r="AI32" s="36"/>
      <c r="AJ32" s="37"/>
      <c r="AK32" s="30">
        <f>ROUND(SQRT(AM32*AM32+AP32*AP32)*1000/(AK16*1.73),0)</f>
        <v>0</v>
      </c>
      <c r="AL32" s="31">
        <f>ROUND(SQRT(AM32*AM32+AN32*AN32)*1000/(6.44*1.73),0)</f>
        <v>0</v>
      </c>
      <c r="AM32" s="36">
        <v>0</v>
      </c>
      <c r="AN32" s="36"/>
      <c r="AO32" s="36"/>
      <c r="AP32" s="36">
        <v>0</v>
      </c>
      <c r="AQ32" s="36"/>
      <c r="AR32" s="37"/>
    </row>
    <row r="33" spans="1:44" ht="12.75">
      <c r="A33" s="34" t="s">
        <v>44</v>
      </c>
      <c r="B33" s="35"/>
      <c r="C33" s="35"/>
      <c r="D33" s="35"/>
      <c r="E33" s="11"/>
      <c r="F33" s="11"/>
      <c r="G33" s="11"/>
      <c r="H33" s="11"/>
      <c r="I33" s="11"/>
      <c r="J33" s="11"/>
      <c r="K33" s="11"/>
      <c r="L33" s="12"/>
      <c r="M33" s="30">
        <f>ROUND(SQRT(O33*O33+R33*R33)*1000/(M16*1.73),0)</f>
        <v>35</v>
      </c>
      <c r="N33" s="31">
        <f>ROUND(SQRT(O33*O33+P33*P33)*1000/(6.44*1.73),0)</f>
        <v>21</v>
      </c>
      <c r="O33" s="32">
        <v>-0.23</v>
      </c>
      <c r="P33" s="32"/>
      <c r="Q33" s="32"/>
      <c r="R33" s="32">
        <v>-0.298</v>
      </c>
      <c r="S33" s="32"/>
      <c r="T33" s="33"/>
      <c r="U33" s="30">
        <f>ROUND(SQRT(W33*W33+Z33*Z33)*1000/(U16*1.73),0)</f>
        <v>28</v>
      </c>
      <c r="V33" s="31">
        <f>ROUND(SQRT(W33*W33+X33*X33)*1000/(6.44*1.73),0)</f>
        <v>18</v>
      </c>
      <c r="W33" s="32">
        <v>-0.202</v>
      </c>
      <c r="X33" s="32"/>
      <c r="Y33" s="32"/>
      <c r="Z33" s="32">
        <v>-0.221</v>
      </c>
      <c r="AA33" s="32"/>
      <c r="AB33" s="33"/>
      <c r="AC33" s="30">
        <f>ROUND(SQRT(AE33*AE33+AH33*AH33)*1000/(AC17*1.73),0)</f>
        <v>30</v>
      </c>
      <c r="AD33" s="31">
        <f>ROUND(SQRT(AE33*AE33+AF33*AF33)*1000/(6.44*1.73),0)</f>
        <v>19</v>
      </c>
      <c r="AE33" s="32">
        <v>-0.21</v>
      </c>
      <c r="AF33" s="32"/>
      <c r="AG33" s="32"/>
      <c r="AH33" s="32">
        <v>-0.232</v>
      </c>
      <c r="AI33" s="32"/>
      <c r="AJ33" s="33"/>
      <c r="AK33" s="30">
        <f>ROUND(SQRT(AM33*AM33+AP33*AP33)*1000/(AK16*1.73),0)</f>
        <v>39</v>
      </c>
      <c r="AL33" s="31">
        <f>ROUND(SQRT(AM33*AM33+AN33*AN33)*1000/(6.44*1.73),0)</f>
        <v>22</v>
      </c>
      <c r="AM33" s="32">
        <v>-0.24</v>
      </c>
      <c r="AN33" s="32"/>
      <c r="AO33" s="32"/>
      <c r="AP33" s="32">
        <v>-0.346</v>
      </c>
      <c r="AQ33" s="32"/>
      <c r="AR33" s="33"/>
    </row>
    <row r="34" spans="1:44" ht="12.75">
      <c r="A34" s="34" t="s">
        <v>45</v>
      </c>
      <c r="B34" s="35"/>
      <c r="C34" s="35"/>
      <c r="D34" s="35"/>
      <c r="E34" s="11">
        <v>47</v>
      </c>
      <c r="F34" s="11">
        <v>0.5</v>
      </c>
      <c r="G34" s="11">
        <v>48.8</v>
      </c>
      <c r="H34" s="11">
        <v>40</v>
      </c>
      <c r="I34" s="11">
        <v>49.6</v>
      </c>
      <c r="J34" s="11">
        <v>20</v>
      </c>
      <c r="K34" s="11"/>
      <c r="L34" s="12"/>
      <c r="M34" s="30">
        <f>ROUND(SQRT(O34*O34+R34*R34)*1000/(M16*1.73),0)</f>
        <v>0</v>
      </c>
      <c r="N34" s="31">
        <f>ROUND(SQRT(O34*O34+P34*P34)*1000/(6.44*1.73),0)</f>
        <v>0</v>
      </c>
      <c r="O34" s="36">
        <v>-0.002</v>
      </c>
      <c r="P34" s="36"/>
      <c r="Q34" s="36"/>
      <c r="R34" s="36">
        <v>-0.005</v>
      </c>
      <c r="S34" s="36"/>
      <c r="T34" s="37"/>
      <c r="U34" s="30">
        <f>ROUND(SQRT(W34*W34+Z34*Z34)*1000/(U16*1.73),0)</f>
        <v>1</v>
      </c>
      <c r="V34" s="31">
        <f>ROUND(SQRT(W34*W34+X34*X34)*1000/(6.44*1.73),0)</f>
        <v>0</v>
      </c>
      <c r="W34" s="32">
        <v>-0.002</v>
      </c>
      <c r="X34" s="32"/>
      <c r="Y34" s="32"/>
      <c r="Z34" s="32">
        <v>-0.007</v>
      </c>
      <c r="AA34" s="32"/>
      <c r="AB34" s="33"/>
      <c r="AC34" s="30">
        <f>ROUND(SQRT(AE34*AE34+AH34*AH34)*1000/(AC17*1.73),0)</f>
        <v>0</v>
      </c>
      <c r="AD34" s="31">
        <f>ROUND(SQRT(AE34*AE34+AF34*AF34)*1000/(6.44*1.73),0)</f>
        <v>0</v>
      </c>
      <c r="AE34" s="32">
        <v>0</v>
      </c>
      <c r="AF34" s="32"/>
      <c r="AG34" s="32"/>
      <c r="AH34" s="32">
        <v>0</v>
      </c>
      <c r="AI34" s="32"/>
      <c r="AJ34" s="33"/>
      <c r="AK34" s="30">
        <f>ROUND(SQRT(AM34*AM34+AP34*AP34)*1000/(AK16*1.73),0)</f>
        <v>1</v>
      </c>
      <c r="AL34" s="31">
        <f>ROUND(SQRT(AM34*AM34+AN34*AN34)*1000/(6.44*1.73),0)</f>
        <v>0</v>
      </c>
      <c r="AM34" s="32">
        <v>-0.002</v>
      </c>
      <c r="AN34" s="32"/>
      <c r="AO34" s="32"/>
      <c r="AP34" s="32">
        <v>-0.005</v>
      </c>
      <c r="AQ34" s="32"/>
      <c r="AR34" s="33"/>
    </row>
    <row r="35" spans="1:44" ht="13.5" thickBot="1">
      <c r="A35" s="47" t="s">
        <v>46</v>
      </c>
      <c r="B35" s="22"/>
      <c r="C35" s="22"/>
      <c r="D35" s="22"/>
      <c r="E35" s="13"/>
      <c r="F35" s="13"/>
      <c r="G35" s="13"/>
      <c r="H35" s="13"/>
      <c r="I35" s="13"/>
      <c r="J35" s="13"/>
      <c r="K35" s="13"/>
      <c r="L35" s="14"/>
      <c r="M35" s="16">
        <f>ROUND(SQRT(O35*O35+R35*R35)*1000/(M16*1.73),0)</f>
        <v>5</v>
      </c>
      <c r="N35" s="17">
        <f>ROUND(SQRT(O35*O35+P35*P35)*1000/(6.44*1.73),0)</f>
        <v>4</v>
      </c>
      <c r="O35" s="38">
        <v>-0.05</v>
      </c>
      <c r="P35" s="38"/>
      <c r="Q35" s="38"/>
      <c r="R35" s="38">
        <v>-0.005</v>
      </c>
      <c r="S35" s="38"/>
      <c r="T35" s="39"/>
      <c r="U35" s="16">
        <f>ROUND(SQRT(W35*W35+Z35*Z35)*1000/(U16*1.73),0)</f>
        <v>4</v>
      </c>
      <c r="V35" s="17">
        <f>ROUND(SQRT(W35*W35+X35*X35)*1000/(6.44*1.73),0)</f>
        <v>4</v>
      </c>
      <c r="W35" s="38">
        <v>-0.048</v>
      </c>
      <c r="X35" s="38"/>
      <c r="Y35" s="38"/>
      <c r="Z35" s="38">
        <v>-0.005</v>
      </c>
      <c r="AA35" s="38"/>
      <c r="AB35" s="39"/>
      <c r="AC35" s="16">
        <f>ROUND(SQRT(AE35*AE35+AH35*AH35)*1000/(AC17*1.73),0)</f>
        <v>5</v>
      </c>
      <c r="AD35" s="17">
        <f>ROUND(SQRT(AE35*AE35+AF35*AF35)*1000/(6.44*1.73),0)</f>
        <v>5</v>
      </c>
      <c r="AE35" s="38">
        <v>-0.053</v>
      </c>
      <c r="AF35" s="38"/>
      <c r="AG35" s="38"/>
      <c r="AH35" s="38">
        <v>-0.005</v>
      </c>
      <c r="AI35" s="38"/>
      <c r="AJ35" s="39"/>
      <c r="AK35" s="16">
        <f>ROUND(SQRT(AM35*AM35+AP35*AP35)*1000/(AK16*1.73),0)</f>
        <v>5</v>
      </c>
      <c r="AL35" s="17">
        <f>ROUND(SQRT(AM35*AM35+AN35*AN35)*1000/(6.44*1.73),0)</f>
        <v>5</v>
      </c>
      <c r="AM35" s="38">
        <v>-0.055</v>
      </c>
      <c r="AN35" s="38"/>
      <c r="AO35" s="38"/>
      <c r="AP35" s="38">
        <v>-0.005</v>
      </c>
      <c r="AQ35" s="38"/>
      <c r="AR35" s="39"/>
    </row>
    <row r="36" spans="1:44" ht="12.75">
      <c r="A36" s="40" t="s">
        <v>47</v>
      </c>
      <c r="B36" s="41"/>
      <c r="C36" s="41"/>
      <c r="D36" s="41"/>
      <c r="E36" s="23"/>
      <c r="F36" s="23"/>
      <c r="G36" s="23"/>
      <c r="H36" s="23"/>
      <c r="I36" s="23"/>
      <c r="J36" s="23"/>
      <c r="K36" s="23"/>
      <c r="L36" s="42"/>
      <c r="M36" s="43"/>
      <c r="N36" s="44"/>
      <c r="O36" s="45"/>
      <c r="P36" s="45"/>
      <c r="Q36" s="45"/>
      <c r="R36" s="45"/>
      <c r="S36" s="45"/>
      <c r="T36" s="46"/>
      <c r="U36" s="43"/>
      <c r="V36" s="44"/>
      <c r="W36" s="45"/>
      <c r="X36" s="45"/>
      <c r="Y36" s="45"/>
      <c r="Z36" s="45"/>
      <c r="AA36" s="45"/>
      <c r="AB36" s="46"/>
      <c r="AC36" s="43"/>
      <c r="AD36" s="44"/>
      <c r="AE36" s="45"/>
      <c r="AF36" s="45"/>
      <c r="AG36" s="45"/>
      <c r="AH36" s="45"/>
      <c r="AI36" s="45"/>
      <c r="AJ36" s="46"/>
      <c r="AK36" s="43"/>
      <c r="AL36" s="44"/>
      <c r="AM36" s="45"/>
      <c r="AN36" s="45"/>
      <c r="AO36" s="45"/>
      <c r="AP36" s="45"/>
      <c r="AQ36" s="45"/>
      <c r="AR36" s="46"/>
    </row>
    <row r="37" spans="1:44" ht="12.75">
      <c r="A37" s="34" t="s">
        <v>48</v>
      </c>
      <c r="B37" s="35"/>
      <c r="C37" s="35"/>
      <c r="D37" s="35"/>
      <c r="E37" s="11">
        <v>47</v>
      </c>
      <c r="F37" s="11">
        <v>0.5</v>
      </c>
      <c r="G37" s="11">
        <v>48.8</v>
      </c>
      <c r="H37" s="11">
        <v>40</v>
      </c>
      <c r="I37" s="11">
        <v>49.6</v>
      </c>
      <c r="J37" s="11">
        <v>20</v>
      </c>
      <c r="K37" s="11"/>
      <c r="L37" s="12"/>
      <c r="M37" s="30">
        <f>ROUND(SQRT(O37*O37+R37*R37)*1000/(M17*1.73),0)</f>
        <v>2</v>
      </c>
      <c r="N37" s="31">
        <f aca="true" t="shared" si="0" ref="N37:N45">ROUND(SQRT(O37*O37+P37*P37)*1000/(6.44*1.73),0)</f>
        <v>2</v>
      </c>
      <c r="O37" s="32">
        <v>-0.019</v>
      </c>
      <c r="P37" s="32"/>
      <c r="Q37" s="32"/>
      <c r="R37" s="32">
        <v>-0.01</v>
      </c>
      <c r="S37" s="32"/>
      <c r="T37" s="33"/>
      <c r="U37" s="30">
        <f>ROUND(SQRT(W37*W37+Z37*Z37)*1000/(U17*1.73),0)</f>
        <v>4</v>
      </c>
      <c r="V37" s="31">
        <f aca="true" t="shared" si="1" ref="V37:V43">ROUND(SQRT(W37*W37+X37*X37)*1000/(6.44*1.73),0)</f>
        <v>3</v>
      </c>
      <c r="W37" s="32">
        <v>-0.038</v>
      </c>
      <c r="X37" s="32"/>
      <c r="Y37" s="32"/>
      <c r="Z37" s="32">
        <v>-0.019</v>
      </c>
      <c r="AA37" s="32"/>
      <c r="AB37" s="33"/>
      <c r="AC37" s="30">
        <f>ROUND(SQRT(AE37*AE37+AH37*AH37)*1000/(AC17*1.73),0)</f>
        <v>16</v>
      </c>
      <c r="AD37" s="31">
        <f aca="true" t="shared" si="2" ref="AD37:AD43">ROUND(SQRT(AE37*AE37+AF37*AF37)*1000/(6.44*1.73),0)</f>
        <v>15</v>
      </c>
      <c r="AE37" s="32">
        <v>-0.163</v>
      </c>
      <c r="AF37" s="32"/>
      <c r="AG37" s="32"/>
      <c r="AH37" s="32">
        <v>-0.029</v>
      </c>
      <c r="AI37" s="32"/>
      <c r="AJ37" s="33"/>
      <c r="AK37" s="30">
        <f>ROUND(SQRT(AM37*AM37+AP37*AP37)*1000/(AK17*1.73),0)</f>
        <v>16</v>
      </c>
      <c r="AL37" s="31">
        <f aca="true" t="shared" si="3" ref="AL37:AL43">ROUND(SQRT(AM37*AM37+AN37*AN37)*1000/(6.44*1.73),0)</f>
        <v>15</v>
      </c>
      <c r="AM37" s="32">
        <v>-0.163</v>
      </c>
      <c r="AN37" s="32"/>
      <c r="AO37" s="32"/>
      <c r="AP37" s="32">
        <v>-0.029</v>
      </c>
      <c r="AQ37" s="32"/>
      <c r="AR37" s="33"/>
    </row>
    <row r="38" spans="1:44" ht="12.75">
      <c r="A38" s="34" t="s">
        <v>49</v>
      </c>
      <c r="B38" s="35"/>
      <c r="C38" s="35"/>
      <c r="D38" s="35"/>
      <c r="E38" s="11">
        <v>47</v>
      </c>
      <c r="F38" s="11">
        <v>0.5</v>
      </c>
      <c r="G38" s="11">
        <v>48.8</v>
      </c>
      <c r="H38" s="11">
        <v>40</v>
      </c>
      <c r="I38" s="11">
        <v>49.6</v>
      </c>
      <c r="J38" s="11">
        <v>20</v>
      </c>
      <c r="K38" s="11"/>
      <c r="L38" s="12"/>
      <c r="M38" s="30">
        <f>ROUND(SQRT(O38*O38+R38*R38)*1000/(M17*1.73),0)</f>
        <v>5</v>
      </c>
      <c r="N38" s="31">
        <f t="shared" si="0"/>
        <v>4</v>
      </c>
      <c r="O38" s="32">
        <v>-0.041</v>
      </c>
      <c r="P38" s="32"/>
      <c r="Q38" s="32"/>
      <c r="R38" s="32">
        <v>-0.031</v>
      </c>
      <c r="S38" s="32"/>
      <c r="T38" s="33"/>
      <c r="U38" s="30">
        <f>ROUND(SQRT(W38*W38+Z38*Z38)*1000/(U17*1.73),0)</f>
        <v>4</v>
      </c>
      <c r="V38" s="31">
        <f t="shared" si="1"/>
        <v>3</v>
      </c>
      <c r="W38" s="32">
        <v>-0.038</v>
      </c>
      <c r="X38" s="32"/>
      <c r="Y38" s="32"/>
      <c r="Z38" s="32">
        <v>-0.026</v>
      </c>
      <c r="AA38" s="32"/>
      <c r="AB38" s="33"/>
      <c r="AC38" s="30">
        <f>ROUND(SQRT(AE38*AE38+AH38*AH38)*1000/(AC17*1.73),0)</f>
        <v>4</v>
      </c>
      <c r="AD38" s="31">
        <f t="shared" si="2"/>
        <v>3</v>
      </c>
      <c r="AE38" s="32">
        <v>-0.036</v>
      </c>
      <c r="AF38" s="32"/>
      <c r="AG38" s="32"/>
      <c r="AH38" s="32">
        <v>-0.024</v>
      </c>
      <c r="AI38" s="32"/>
      <c r="AJ38" s="33"/>
      <c r="AK38" s="30">
        <f>ROUND(SQRT(AM38*AM38+AP38*AP38)*1000/(AK17*1.73),0)</f>
        <v>5</v>
      </c>
      <c r="AL38" s="31">
        <f t="shared" si="3"/>
        <v>4</v>
      </c>
      <c r="AM38" s="32">
        <v>-0.043</v>
      </c>
      <c r="AN38" s="32"/>
      <c r="AO38" s="32"/>
      <c r="AP38" s="32">
        <v>-0.024</v>
      </c>
      <c r="AQ38" s="32"/>
      <c r="AR38" s="33"/>
    </row>
    <row r="39" spans="1:44" ht="12.75">
      <c r="A39" s="34" t="s">
        <v>50</v>
      </c>
      <c r="B39" s="35"/>
      <c r="C39" s="35"/>
      <c r="D39" s="35"/>
      <c r="E39" s="11">
        <v>47</v>
      </c>
      <c r="F39" s="11">
        <v>0.5</v>
      </c>
      <c r="G39" s="11">
        <v>48.8</v>
      </c>
      <c r="H39" s="11">
        <v>40</v>
      </c>
      <c r="I39" s="11">
        <v>49.6</v>
      </c>
      <c r="J39" s="11">
        <v>20</v>
      </c>
      <c r="K39" s="11"/>
      <c r="L39" s="12"/>
      <c r="M39" s="30">
        <f>ROUND(SQRT(O39*O39+R39*R39)*1000/(M17*1.73),0)</f>
        <v>7</v>
      </c>
      <c r="N39" s="31">
        <f t="shared" si="0"/>
        <v>5</v>
      </c>
      <c r="O39" s="32">
        <v>-0.058</v>
      </c>
      <c r="P39" s="32"/>
      <c r="Q39" s="32"/>
      <c r="R39" s="32">
        <v>-0.05</v>
      </c>
      <c r="S39" s="32"/>
      <c r="T39" s="33"/>
      <c r="U39" s="30">
        <f>ROUND(SQRT(W39*W39+Z39*Z39)*1000/(U17*1.73),0)</f>
        <v>10</v>
      </c>
      <c r="V39" s="31">
        <f t="shared" si="1"/>
        <v>6</v>
      </c>
      <c r="W39" s="32">
        <v>-0.072</v>
      </c>
      <c r="X39" s="32"/>
      <c r="Y39" s="32"/>
      <c r="Z39" s="32">
        <v>-0.072</v>
      </c>
      <c r="AA39" s="32"/>
      <c r="AB39" s="33"/>
      <c r="AC39" s="30">
        <f>ROUND(SQRT(AE39*AE39+AH39*AH39)*1000/(AC17*1.73),0)</f>
        <v>5</v>
      </c>
      <c r="AD39" s="31">
        <f t="shared" si="2"/>
        <v>4</v>
      </c>
      <c r="AE39" s="32">
        <v>-0.043</v>
      </c>
      <c r="AF39" s="32"/>
      <c r="AG39" s="32"/>
      <c r="AH39" s="32">
        <v>-0.029</v>
      </c>
      <c r="AI39" s="32"/>
      <c r="AJ39" s="33"/>
      <c r="AK39" s="30">
        <f>ROUND(SQRT(AM39*AM39+AP39*AP39)*1000/(AK17*1.73),0)</f>
        <v>5</v>
      </c>
      <c r="AL39" s="31">
        <f t="shared" si="3"/>
        <v>4</v>
      </c>
      <c r="AM39" s="32">
        <v>-0.043</v>
      </c>
      <c r="AN39" s="32"/>
      <c r="AO39" s="32"/>
      <c r="AP39" s="32">
        <v>-0.036</v>
      </c>
      <c r="AQ39" s="32"/>
      <c r="AR39" s="33"/>
    </row>
    <row r="40" spans="1:44" ht="12.75">
      <c r="A40" s="34" t="s">
        <v>51</v>
      </c>
      <c r="B40" s="35"/>
      <c r="C40" s="35"/>
      <c r="D40" s="35"/>
      <c r="E40" s="11"/>
      <c r="F40" s="11"/>
      <c r="G40" s="11"/>
      <c r="H40" s="11"/>
      <c r="I40" s="11"/>
      <c r="J40" s="11"/>
      <c r="K40" s="11"/>
      <c r="L40" s="12"/>
      <c r="M40" s="30">
        <f>ROUND(SQRT(O40*O40+R40*R40)*1000/(M17*1.73),0)</f>
        <v>38</v>
      </c>
      <c r="N40" s="31">
        <f t="shared" si="0"/>
        <v>28</v>
      </c>
      <c r="O40" s="32">
        <v>-0.317</v>
      </c>
      <c r="P40" s="32"/>
      <c r="Q40" s="32"/>
      <c r="R40" s="32">
        <v>-0.252</v>
      </c>
      <c r="S40" s="32"/>
      <c r="T40" s="33"/>
      <c r="U40" s="30">
        <f>ROUND(SQRT(W40*W40+Z40*Z40)*1000/(U17*1.73),0)</f>
        <v>38</v>
      </c>
      <c r="V40" s="31">
        <f t="shared" si="1"/>
        <v>28</v>
      </c>
      <c r="W40" s="32">
        <v>-0.31</v>
      </c>
      <c r="X40" s="32"/>
      <c r="Y40" s="32"/>
      <c r="Z40" s="32">
        <v>-0.252</v>
      </c>
      <c r="AA40" s="32"/>
      <c r="AB40" s="33"/>
      <c r="AC40" s="30">
        <f>ROUND(SQRT(AE40*AE40+AH40*AH40)*1000/(AC17*1.73),0)</f>
        <v>37</v>
      </c>
      <c r="AD40" s="31">
        <f t="shared" si="2"/>
        <v>27</v>
      </c>
      <c r="AE40" s="32">
        <v>-0.302</v>
      </c>
      <c r="AF40" s="32"/>
      <c r="AG40" s="32"/>
      <c r="AH40" s="32">
        <v>-0.238</v>
      </c>
      <c r="AI40" s="32"/>
      <c r="AJ40" s="33"/>
      <c r="AK40" s="30">
        <f>ROUND(SQRT(AM40*AM40+AP40*AP40)*1000/(AK17*1.73),0)</f>
        <v>38</v>
      </c>
      <c r="AL40" s="31">
        <f t="shared" si="3"/>
        <v>28</v>
      </c>
      <c r="AM40" s="32">
        <v>-0.31</v>
      </c>
      <c r="AN40" s="32"/>
      <c r="AO40" s="32"/>
      <c r="AP40" s="32">
        <v>-0.245</v>
      </c>
      <c r="AQ40" s="32"/>
      <c r="AR40" s="33"/>
    </row>
    <row r="41" spans="1:44" ht="12.75">
      <c r="A41" s="34" t="s">
        <v>52</v>
      </c>
      <c r="B41" s="35"/>
      <c r="C41" s="35"/>
      <c r="D41" s="35"/>
      <c r="E41" s="11">
        <v>47</v>
      </c>
      <c r="F41" s="11">
        <v>0.5</v>
      </c>
      <c r="G41" s="11">
        <v>48.8</v>
      </c>
      <c r="H41" s="11">
        <v>40</v>
      </c>
      <c r="I41" s="11"/>
      <c r="J41" s="11"/>
      <c r="K41" s="11"/>
      <c r="L41" s="12"/>
      <c r="M41" s="30">
        <f>ROUND(SQRT(O41*O41+R41*R41)*1000/(M17*1.73),0)</f>
        <v>0</v>
      </c>
      <c r="N41" s="31">
        <f t="shared" si="0"/>
        <v>0</v>
      </c>
      <c r="O41" s="36">
        <v>0</v>
      </c>
      <c r="P41" s="36"/>
      <c r="Q41" s="36"/>
      <c r="R41" s="36">
        <v>0</v>
      </c>
      <c r="S41" s="36"/>
      <c r="T41" s="37"/>
      <c r="U41" s="30">
        <f>ROUND(SQRT(W41*W41+Z41*Z41)*1000/(U17*1.73),0)</f>
        <v>0</v>
      </c>
      <c r="V41" s="31">
        <f t="shared" si="1"/>
        <v>0</v>
      </c>
      <c r="W41" s="36">
        <v>0</v>
      </c>
      <c r="X41" s="36"/>
      <c r="Y41" s="36"/>
      <c r="Z41" s="36">
        <v>0</v>
      </c>
      <c r="AA41" s="36"/>
      <c r="AB41" s="37"/>
      <c r="AC41" s="30">
        <f>ROUND(SQRT(AE41*AE41+AH41*AH41)*1000/(AC17*1.73),0)</f>
        <v>0</v>
      </c>
      <c r="AD41" s="31">
        <f t="shared" si="2"/>
        <v>0</v>
      </c>
      <c r="AE41" s="36">
        <v>0</v>
      </c>
      <c r="AF41" s="36"/>
      <c r="AG41" s="36"/>
      <c r="AH41" s="36">
        <v>0</v>
      </c>
      <c r="AI41" s="36"/>
      <c r="AJ41" s="37"/>
      <c r="AK41" s="30">
        <f>ROUND(SQRT(AM41*AM41+AP41*AP41)*1000/(AK17*1.73),0)</f>
        <v>0</v>
      </c>
      <c r="AL41" s="31">
        <f t="shared" si="3"/>
        <v>0</v>
      </c>
      <c r="AM41" s="36">
        <v>0</v>
      </c>
      <c r="AN41" s="36"/>
      <c r="AO41" s="36"/>
      <c r="AP41" s="36">
        <v>0</v>
      </c>
      <c r="AQ41" s="36"/>
      <c r="AR41" s="37"/>
    </row>
    <row r="42" spans="1:44" ht="12.75">
      <c r="A42" s="34" t="s">
        <v>53</v>
      </c>
      <c r="B42" s="35"/>
      <c r="C42" s="35"/>
      <c r="D42" s="35"/>
      <c r="E42" s="11">
        <v>47</v>
      </c>
      <c r="F42" s="11">
        <v>0.5</v>
      </c>
      <c r="G42" s="11">
        <v>48.8</v>
      </c>
      <c r="H42" s="11">
        <v>40</v>
      </c>
      <c r="I42" s="11">
        <v>49.6</v>
      </c>
      <c r="J42" s="11">
        <v>20</v>
      </c>
      <c r="K42" s="11"/>
      <c r="L42" s="12"/>
      <c r="M42" s="30">
        <f>ROUND(SQRT(O42*O42+R42*R42)*1000/(M17*1.73),0)</f>
        <v>1</v>
      </c>
      <c r="N42" s="31">
        <f t="shared" si="0"/>
        <v>0</v>
      </c>
      <c r="O42" s="32">
        <v>0</v>
      </c>
      <c r="P42" s="32"/>
      <c r="Q42" s="32"/>
      <c r="R42" s="32">
        <v>-0.007</v>
      </c>
      <c r="S42" s="32"/>
      <c r="T42" s="33"/>
      <c r="U42" s="30">
        <f>ROUND(SQRT(W42*W42+Z42*Z42)*1000/(U17*1.73),0)</f>
        <v>1</v>
      </c>
      <c r="V42" s="31">
        <f t="shared" si="1"/>
        <v>0</v>
      </c>
      <c r="W42" s="32">
        <v>0</v>
      </c>
      <c r="X42" s="32"/>
      <c r="Y42" s="32"/>
      <c r="Z42" s="32">
        <v>-0.007</v>
      </c>
      <c r="AA42" s="32"/>
      <c r="AB42" s="33"/>
      <c r="AC42" s="30">
        <f>ROUND(SQRT(AE42*AE42+AH42*AH42)*1000/(AC17*1.73),0)</f>
        <v>1</v>
      </c>
      <c r="AD42" s="31">
        <f t="shared" si="2"/>
        <v>1</v>
      </c>
      <c r="AE42" s="32">
        <v>-0.007</v>
      </c>
      <c r="AF42" s="32"/>
      <c r="AG42" s="32"/>
      <c r="AH42" s="32">
        <v>-0.007</v>
      </c>
      <c r="AI42" s="32"/>
      <c r="AJ42" s="33"/>
      <c r="AK42" s="30">
        <f>ROUND(SQRT(AM42*AM42+AP42*AP42)*1000/(AK17*1.73),0)</f>
        <v>1</v>
      </c>
      <c r="AL42" s="31">
        <f t="shared" si="3"/>
        <v>0</v>
      </c>
      <c r="AM42" s="32">
        <v>0</v>
      </c>
      <c r="AN42" s="32"/>
      <c r="AO42" s="32"/>
      <c r="AP42" s="32">
        <v>-0.007</v>
      </c>
      <c r="AQ42" s="32"/>
      <c r="AR42" s="33"/>
    </row>
    <row r="43" spans="1:44" ht="12.75">
      <c r="A43" s="34" t="s">
        <v>54</v>
      </c>
      <c r="B43" s="35"/>
      <c r="C43" s="35"/>
      <c r="D43" s="35"/>
      <c r="E43" s="11">
        <v>47</v>
      </c>
      <c r="F43" s="11">
        <v>0.5</v>
      </c>
      <c r="G43" s="11">
        <v>48.8</v>
      </c>
      <c r="H43" s="11">
        <v>40</v>
      </c>
      <c r="I43" s="11">
        <v>49.6</v>
      </c>
      <c r="J43" s="11">
        <v>20</v>
      </c>
      <c r="K43" s="11"/>
      <c r="L43" s="12"/>
      <c r="M43" s="30">
        <f>ROUND(SQRT(O43*O43+R43*R43)*1000/(M17*1.73),0)</f>
        <v>6</v>
      </c>
      <c r="N43" s="31">
        <f t="shared" si="0"/>
        <v>4</v>
      </c>
      <c r="O43" s="32">
        <v>-0.046</v>
      </c>
      <c r="P43" s="32"/>
      <c r="Q43" s="32"/>
      <c r="R43" s="32">
        <v>-0.043</v>
      </c>
      <c r="S43" s="32"/>
      <c r="T43" s="33"/>
      <c r="U43" s="30">
        <f>ROUND(SQRT(W43*W43+Z43*Z43)*1000/(U17*1.73),0)</f>
        <v>6</v>
      </c>
      <c r="V43" s="31">
        <f t="shared" si="1"/>
        <v>4</v>
      </c>
      <c r="W43" s="32">
        <v>-0.041</v>
      </c>
      <c r="X43" s="32"/>
      <c r="Y43" s="32"/>
      <c r="Z43" s="32">
        <v>-0.041</v>
      </c>
      <c r="AA43" s="32"/>
      <c r="AB43" s="33"/>
      <c r="AC43" s="30">
        <f>ROUND(SQRT(AE43*AE43+AH43*AH43)*1000/(AC17*1.73),0)</f>
        <v>5</v>
      </c>
      <c r="AD43" s="31">
        <f t="shared" si="2"/>
        <v>3</v>
      </c>
      <c r="AE43" s="32">
        <v>-0.034</v>
      </c>
      <c r="AF43" s="32"/>
      <c r="AG43" s="32"/>
      <c r="AH43" s="32">
        <v>-0.036</v>
      </c>
      <c r="AI43" s="32"/>
      <c r="AJ43" s="33"/>
      <c r="AK43" s="30">
        <f>ROUND(SQRT(AM43*AM43+AP43*AP43)*1000/(AK17*1.73),0)</f>
        <v>4</v>
      </c>
      <c r="AL43" s="31">
        <f t="shared" si="3"/>
        <v>3</v>
      </c>
      <c r="AM43" s="32">
        <v>-0.031</v>
      </c>
      <c r="AN43" s="32"/>
      <c r="AO43" s="32"/>
      <c r="AP43" s="32">
        <v>-0.034</v>
      </c>
      <c r="AQ43" s="32"/>
      <c r="AR43" s="33"/>
    </row>
    <row r="44" spans="1:44" ht="12.75">
      <c r="A44" s="34" t="s">
        <v>55</v>
      </c>
      <c r="B44" s="35"/>
      <c r="C44" s="35"/>
      <c r="D44" s="35"/>
      <c r="E44" s="11"/>
      <c r="F44" s="11"/>
      <c r="G44" s="11"/>
      <c r="H44" s="11"/>
      <c r="I44" s="11"/>
      <c r="J44" s="11"/>
      <c r="K44" s="11"/>
      <c r="L44" s="12"/>
      <c r="M44" s="30" t="s">
        <v>60</v>
      </c>
      <c r="N44" s="31"/>
      <c r="O44" s="36" t="s">
        <v>60</v>
      </c>
      <c r="P44" s="36"/>
      <c r="Q44" s="36"/>
      <c r="R44" s="36" t="s">
        <v>60</v>
      </c>
      <c r="S44" s="36"/>
      <c r="T44" s="37"/>
      <c r="U44" s="30" t="s">
        <v>60</v>
      </c>
      <c r="V44" s="31"/>
      <c r="W44" s="36" t="s">
        <v>60</v>
      </c>
      <c r="X44" s="36"/>
      <c r="Y44" s="36"/>
      <c r="Z44" s="36" t="s">
        <v>60</v>
      </c>
      <c r="AA44" s="36"/>
      <c r="AB44" s="37"/>
      <c r="AC44" s="30" t="s">
        <v>60</v>
      </c>
      <c r="AD44" s="31"/>
      <c r="AE44" s="36" t="s">
        <v>60</v>
      </c>
      <c r="AF44" s="36"/>
      <c r="AG44" s="36"/>
      <c r="AH44" s="36" t="s">
        <v>60</v>
      </c>
      <c r="AI44" s="36"/>
      <c r="AJ44" s="37"/>
      <c r="AK44" s="30" t="s">
        <v>60</v>
      </c>
      <c r="AL44" s="31"/>
      <c r="AM44" s="36" t="s">
        <v>60</v>
      </c>
      <c r="AN44" s="36"/>
      <c r="AO44" s="36"/>
      <c r="AP44" s="36" t="s">
        <v>60</v>
      </c>
      <c r="AQ44" s="36"/>
      <c r="AR44" s="37"/>
    </row>
    <row r="45" spans="1:44" ht="13.5" thickBot="1">
      <c r="A45" s="34" t="s">
        <v>56</v>
      </c>
      <c r="B45" s="35"/>
      <c r="C45" s="35"/>
      <c r="D45" s="35"/>
      <c r="E45" s="11"/>
      <c r="F45" s="11"/>
      <c r="G45" s="11"/>
      <c r="H45" s="11"/>
      <c r="I45" s="11"/>
      <c r="J45" s="11"/>
      <c r="K45" s="11"/>
      <c r="L45" s="12"/>
      <c r="M45" s="30">
        <f>ROUND(SQRT(O45*O45+R45*R45)*1000/(M17*1.73),0)</f>
        <v>40</v>
      </c>
      <c r="N45" s="31">
        <f t="shared" si="0"/>
        <v>34</v>
      </c>
      <c r="O45" s="32">
        <v>-0.384</v>
      </c>
      <c r="P45" s="32"/>
      <c r="Q45" s="32"/>
      <c r="R45" s="32">
        <v>-0.192</v>
      </c>
      <c r="S45" s="32"/>
      <c r="T45" s="33"/>
      <c r="U45" s="30">
        <f>ROUND(SQRT(W45*W45+Z45*Z45)*1000/(U17*1.73),0)</f>
        <v>46</v>
      </c>
      <c r="V45" s="31">
        <f>ROUND(SQRT(W45*W45+X45*X45)*1000/(6.44*1.73),0)</f>
        <v>38</v>
      </c>
      <c r="W45" s="32">
        <v>-0.422</v>
      </c>
      <c r="X45" s="32"/>
      <c r="Y45" s="32"/>
      <c r="Z45" s="32">
        <v>-0.24</v>
      </c>
      <c r="AA45" s="32"/>
      <c r="AB45" s="33"/>
      <c r="AC45" s="30">
        <f>ROUND(SQRT(AE45*AE45+AH45*AH45)*1000/(AC17*1.73),0)</f>
        <v>26</v>
      </c>
      <c r="AD45" s="31">
        <f>ROUND(SQRT(AE45*AE45+AF45*AF45)*1000/(6.44*1.73),0)</f>
        <v>22</v>
      </c>
      <c r="AE45" s="32">
        <v>-0.25</v>
      </c>
      <c r="AF45" s="32"/>
      <c r="AG45" s="32"/>
      <c r="AH45" s="32">
        <v>-0.096</v>
      </c>
      <c r="AI45" s="32"/>
      <c r="AJ45" s="33"/>
      <c r="AK45" s="30">
        <f>ROUND(SQRT(AM45*AM45+AP45*AP45)*1000/(AK17*1.73),0)</f>
        <v>44</v>
      </c>
      <c r="AL45" s="31">
        <f>ROUND(SQRT(AM45*AM45+AN45*AN45)*1000/(6.44*1.73),0)</f>
        <v>36</v>
      </c>
      <c r="AM45" s="32">
        <v>-0.403</v>
      </c>
      <c r="AN45" s="32"/>
      <c r="AO45" s="32"/>
      <c r="AP45" s="32">
        <v>-0.23</v>
      </c>
      <c r="AQ45" s="32"/>
      <c r="AR45" s="33"/>
    </row>
    <row r="46" spans="1:44" ht="13.5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13.5" thickBot="1">
      <c r="A47" s="24" t="s">
        <v>57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7" t="s">
        <v>59</v>
      </c>
      <c r="N47" s="28"/>
      <c r="O47" s="28"/>
      <c r="P47" s="28"/>
      <c r="Q47" s="28"/>
      <c r="R47" s="28"/>
      <c r="S47" s="28"/>
      <c r="T47" s="29"/>
      <c r="U47" s="27"/>
      <c r="V47" s="28"/>
      <c r="W47" s="28"/>
      <c r="X47" s="28"/>
      <c r="Y47" s="28"/>
      <c r="Z47" s="28"/>
      <c r="AA47" s="28"/>
      <c r="AB47" s="29"/>
      <c r="AC47" s="27"/>
      <c r="AD47" s="28"/>
      <c r="AE47" s="28"/>
      <c r="AF47" s="28"/>
      <c r="AG47" s="28"/>
      <c r="AH47" s="28"/>
      <c r="AI47" s="28"/>
      <c r="AJ47" s="29"/>
      <c r="AK47" s="27"/>
      <c r="AL47" s="28"/>
      <c r="AM47" s="28"/>
      <c r="AN47" s="28"/>
      <c r="AO47" s="28"/>
      <c r="AP47" s="28"/>
      <c r="AQ47" s="28"/>
      <c r="AR47" s="29"/>
    </row>
  </sheetData>
  <sheetProtection/>
  <mergeCells count="477">
    <mergeCell ref="AQ5:AR5"/>
    <mergeCell ref="AE5:AF5"/>
    <mergeCell ref="AG5:AH5"/>
    <mergeCell ref="AI5:AJ5"/>
    <mergeCell ref="AK5:AL5"/>
    <mergeCell ref="AM5:AN5"/>
    <mergeCell ref="AO5:AP5"/>
    <mergeCell ref="Y5:Z5"/>
    <mergeCell ref="AA5:AB5"/>
    <mergeCell ref="AC5:AD5"/>
    <mergeCell ref="O5:P5"/>
    <mergeCell ref="G5:H5"/>
    <mergeCell ref="I5:J5"/>
    <mergeCell ref="K5:L5"/>
    <mergeCell ref="M5:N5"/>
    <mergeCell ref="M6:N6"/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E6:F6"/>
    <mergeCell ref="G6:H6"/>
    <mergeCell ref="I6:J6"/>
    <mergeCell ref="K6:L6"/>
    <mergeCell ref="W5:X5"/>
    <mergeCell ref="AA6:AB6"/>
    <mergeCell ref="AC6:AD6"/>
    <mergeCell ref="O6:P6"/>
    <mergeCell ref="Q6:R6"/>
    <mergeCell ref="S6:T6"/>
    <mergeCell ref="U6:V6"/>
    <mergeCell ref="Q5:R5"/>
    <mergeCell ref="S5:T5"/>
    <mergeCell ref="U5:V5"/>
    <mergeCell ref="AM6:AN6"/>
    <mergeCell ref="AO6:AP6"/>
    <mergeCell ref="AE6:AF6"/>
    <mergeCell ref="AG6:AH6"/>
    <mergeCell ref="AI6:AJ6"/>
    <mergeCell ref="AK6:AL6"/>
    <mergeCell ref="Z8:AB8"/>
    <mergeCell ref="E8:L8"/>
    <mergeCell ref="M8:O8"/>
    <mergeCell ref="P8:Q8"/>
    <mergeCell ref="R8:T8"/>
    <mergeCell ref="U8:W8"/>
    <mergeCell ref="X8:Y8"/>
    <mergeCell ref="Y7:Z7"/>
    <mergeCell ref="AA7:AB7"/>
    <mergeCell ref="M7:N7"/>
    <mergeCell ref="O7:P7"/>
    <mergeCell ref="AQ6:AR6"/>
    <mergeCell ref="A7:D8"/>
    <mergeCell ref="E7:F7"/>
    <mergeCell ref="G7:H7"/>
    <mergeCell ref="I7:J7"/>
    <mergeCell ref="K7:L7"/>
    <mergeCell ref="W6:X6"/>
    <mergeCell ref="Y6:Z6"/>
    <mergeCell ref="AC7:AD7"/>
    <mergeCell ref="AE7:AF7"/>
    <mergeCell ref="AO7:AP7"/>
    <mergeCell ref="AQ7:AR7"/>
    <mergeCell ref="Q7:R7"/>
    <mergeCell ref="S7:T7"/>
    <mergeCell ref="U7:V7"/>
    <mergeCell ref="W7:X7"/>
    <mergeCell ref="AK7:AL7"/>
    <mergeCell ref="AM7:AN7"/>
    <mergeCell ref="AG7:AH7"/>
    <mergeCell ref="AI7:AJ7"/>
    <mergeCell ref="AQ9:AR9"/>
    <mergeCell ref="AC9:AD9"/>
    <mergeCell ref="AF8:AG8"/>
    <mergeCell ref="AH8:AJ8"/>
    <mergeCell ref="AK8:AM8"/>
    <mergeCell ref="AN8:AO8"/>
    <mergeCell ref="AP8:AR8"/>
    <mergeCell ref="AC8:AE8"/>
    <mergeCell ref="AO9:AP9"/>
    <mergeCell ref="AI9:AJ9"/>
    <mergeCell ref="AK9:AL9"/>
    <mergeCell ref="K10:L10"/>
    <mergeCell ref="M10:N10"/>
    <mergeCell ref="O10:P10"/>
    <mergeCell ref="AA9:AB9"/>
    <mergeCell ref="O9:P9"/>
    <mergeCell ref="Q9:R9"/>
    <mergeCell ref="W10:X10"/>
    <mergeCell ref="Y10:Z10"/>
    <mergeCell ref="S9:T9"/>
    <mergeCell ref="U9:V9"/>
    <mergeCell ref="Q10:R10"/>
    <mergeCell ref="S10:T10"/>
    <mergeCell ref="AE9:AF9"/>
    <mergeCell ref="AG9:AH9"/>
    <mergeCell ref="AA10:AB10"/>
    <mergeCell ref="W9:X9"/>
    <mergeCell ref="Y9:Z9"/>
    <mergeCell ref="AC10:AD10"/>
    <mergeCell ref="AE10:AF10"/>
    <mergeCell ref="X11:Y11"/>
    <mergeCell ref="AF11:AG11"/>
    <mergeCell ref="AH11:AJ11"/>
    <mergeCell ref="AK11:AM11"/>
    <mergeCell ref="E9:F9"/>
    <mergeCell ref="G9:H9"/>
    <mergeCell ref="I9:J9"/>
    <mergeCell ref="K9:L9"/>
    <mergeCell ref="M9:N9"/>
    <mergeCell ref="AM9:AN9"/>
    <mergeCell ref="R11:T11"/>
    <mergeCell ref="A10:D11"/>
    <mergeCell ref="E10:F10"/>
    <mergeCell ref="G10:H10"/>
    <mergeCell ref="I10:J10"/>
    <mergeCell ref="U10:V10"/>
    <mergeCell ref="U11:W11"/>
    <mergeCell ref="AN11:AO11"/>
    <mergeCell ref="AP11:AR11"/>
    <mergeCell ref="A12:AR12"/>
    <mergeCell ref="AO10:AP10"/>
    <mergeCell ref="AQ10:AR10"/>
    <mergeCell ref="E11:L11"/>
    <mergeCell ref="M11:O11"/>
    <mergeCell ref="P11:Q11"/>
    <mergeCell ref="AG10:AH10"/>
    <mergeCell ref="AI10:AJ10"/>
    <mergeCell ref="AK10:AL10"/>
    <mergeCell ref="U14:AB14"/>
    <mergeCell ref="AC14:AJ14"/>
    <mergeCell ref="AK14:AR14"/>
    <mergeCell ref="A13:B13"/>
    <mergeCell ref="C13:D13"/>
    <mergeCell ref="E13:L13"/>
    <mergeCell ref="M13:T13"/>
    <mergeCell ref="U13:AB13"/>
    <mergeCell ref="AC13:AJ13"/>
    <mergeCell ref="A14:B14"/>
    <mergeCell ref="C14:D14"/>
    <mergeCell ref="E14:L14"/>
    <mergeCell ref="M14:T14"/>
    <mergeCell ref="AM10:AN10"/>
    <mergeCell ref="Z11:AB11"/>
    <mergeCell ref="AC11:AE11"/>
    <mergeCell ref="AC16:AJ16"/>
    <mergeCell ref="AK16:AR16"/>
    <mergeCell ref="U15:AB15"/>
    <mergeCell ref="AC15:AJ15"/>
    <mergeCell ref="AK15:AR15"/>
    <mergeCell ref="U16:AB16"/>
    <mergeCell ref="AK13:AR13"/>
    <mergeCell ref="A15:B15"/>
    <mergeCell ref="C15:D15"/>
    <mergeCell ref="E15:L15"/>
    <mergeCell ref="M15:T15"/>
    <mergeCell ref="A16:B16"/>
    <mergeCell ref="C16:D16"/>
    <mergeCell ref="E16:L16"/>
    <mergeCell ref="M16:T16"/>
    <mergeCell ref="AP19:AR20"/>
    <mergeCell ref="O19:Q20"/>
    <mergeCell ref="R19:T20"/>
    <mergeCell ref="A19:D20"/>
    <mergeCell ref="E19:F19"/>
    <mergeCell ref="G19:H19"/>
    <mergeCell ref="I19:J19"/>
    <mergeCell ref="K19:L19"/>
    <mergeCell ref="M19:N20"/>
    <mergeCell ref="AK19:AL20"/>
    <mergeCell ref="AK17:AR17"/>
    <mergeCell ref="A18:AR18"/>
    <mergeCell ref="U17:AB17"/>
    <mergeCell ref="AC17:AJ17"/>
    <mergeCell ref="A17:B17"/>
    <mergeCell ref="C17:D17"/>
    <mergeCell ref="E17:L17"/>
    <mergeCell ref="M17:T17"/>
    <mergeCell ref="AM19:AO20"/>
    <mergeCell ref="Z19:AB20"/>
    <mergeCell ref="AC19:AD20"/>
    <mergeCell ref="AE19:AG20"/>
    <mergeCell ref="AH19:AJ20"/>
    <mergeCell ref="U19:V20"/>
    <mergeCell ref="W19:Y20"/>
    <mergeCell ref="W22:Y22"/>
    <mergeCell ref="Z22:AB22"/>
    <mergeCell ref="A21:D21"/>
    <mergeCell ref="E21:AR21"/>
    <mergeCell ref="A22:D22"/>
    <mergeCell ref="M22:N22"/>
    <mergeCell ref="O22:Q22"/>
    <mergeCell ref="R22:T22"/>
    <mergeCell ref="U22:V22"/>
    <mergeCell ref="AH22:AJ22"/>
    <mergeCell ref="AK22:AL22"/>
    <mergeCell ref="A26:D26"/>
    <mergeCell ref="M26:N26"/>
    <mergeCell ref="O26:Q26"/>
    <mergeCell ref="R26:T26"/>
    <mergeCell ref="U24:V24"/>
    <mergeCell ref="W24:Y24"/>
    <mergeCell ref="AP26:AR26"/>
    <mergeCell ref="AP24:AR24"/>
    <mergeCell ref="Z24:AB24"/>
    <mergeCell ref="AC24:AD24"/>
    <mergeCell ref="AK24:AL24"/>
    <mergeCell ref="AM24:AO24"/>
    <mergeCell ref="A23:D23"/>
    <mergeCell ref="E23:AR23"/>
    <mergeCell ref="AC22:AD22"/>
    <mergeCell ref="AE22:AG22"/>
    <mergeCell ref="AM22:AO22"/>
    <mergeCell ref="AP22:AR22"/>
    <mergeCell ref="A24:D24"/>
    <mergeCell ref="M24:N24"/>
    <mergeCell ref="O24:Q24"/>
    <mergeCell ref="R24:T24"/>
    <mergeCell ref="A25:D25"/>
    <mergeCell ref="E25:AR25"/>
    <mergeCell ref="W26:Y26"/>
    <mergeCell ref="Z26:AB26"/>
    <mergeCell ref="AM26:AO26"/>
    <mergeCell ref="AE26:AG26"/>
    <mergeCell ref="AH26:AJ26"/>
    <mergeCell ref="AK26:AL26"/>
    <mergeCell ref="U26:V26"/>
    <mergeCell ref="AC26:AD26"/>
    <mergeCell ref="AE24:AG24"/>
    <mergeCell ref="AH24:AJ24"/>
    <mergeCell ref="AK27:AL27"/>
    <mergeCell ref="AM27:AO27"/>
    <mergeCell ref="AE27:AG27"/>
    <mergeCell ref="AH27:AJ27"/>
    <mergeCell ref="A27:D27"/>
    <mergeCell ref="M27:N27"/>
    <mergeCell ref="O27:Q27"/>
    <mergeCell ref="R27:T27"/>
    <mergeCell ref="U27:V27"/>
    <mergeCell ref="W27:Y27"/>
    <mergeCell ref="Z27:AB27"/>
    <mergeCell ref="AC27:AD27"/>
    <mergeCell ref="AP27:AR27"/>
    <mergeCell ref="A28:D28"/>
    <mergeCell ref="M28:N28"/>
    <mergeCell ref="O28:Q28"/>
    <mergeCell ref="R28:T28"/>
    <mergeCell ref="U28:V28"/>
    <mergeCell ref="W28:Y28"/>
    <mergeCell ref="Z28:AB28"/>
    <mergeCell ref="AH28:AJ28"/>
    <mergeCell ref="AK28:AL28"/>
    <mergeCell ref="AP29:AR29"/>
    <mergeCell ref="AM29:AO29"/>
    <mergeCell ref="Z29:AB29"/>
    <mergeCell ref="AC29:AD29"/>
    <mergeCell ref="AE29:AG29"/>
    <mergeCell ref="U29:V29"/>
    <mergeCell ref="W29:Y29"/>
    <mergeCell ref="AH29:AJ29"/>
    <mergeCell ref="AK29:AL29"/>
    <mergeCell ref="AM28:AO28"/>
    <mergeCell ref="AP28:AR28"/>
    <mergeCell ref="AC28:AD28"/>
    <mergeCell ref="AE28:AG28"/>
    <mergeCell ref="A30:D30"/>
    <mergeCell ref="M30:N30"/>
    <mergeCell ref="O30:Q30"/>
    <mergeCell ref="R30:T30"/>
    <mergeCell ref="A29:D29"/>
    <mergeCell ref="M29:N29"/>
    <mergeCell ref="O29:Q29"/>
    <mergeCell ref="R29:T29"/>
    <mergeCell ref="AM30:AO30"/>
    <mergeCell ref="AP30:AR30"/>
    <mergeCell ref="A31:D31"/>
    <mergeCell ref="M31:N31"/>
    <mergeCell ref="O31:Q31"/>
    <mergeCell ref="R31:T31"/>
    <mergeCell ref="U31:V31"/>
    <mergeCell ref="W31:Y31"/>
    <mergeCell ref="AP31:AR31"/>
    <mergeCell ref="AH31:AJ31"/>
    <mergeCell ref="U30:V30"/>
    <mergeCell ref="W30:Y30"/>
    <mergeCell ref="Z30:AB30"/>
    <mergeCell ref="AK31:AL31"/>
    <mergeCell ref="AC30:AD30"/>
    <mergeCell ref="AE30:AG30"/>
    <mergeCell ref="AC31:AD31"/>
    <mergeCell ref="AE31:AG31"/>
    <mergeCell ref="AH30:AJ30"/>
    <mergeCell ref="AK30:AL30"/>
    <mergeCell ref="A32:D32"/>
    <mergeCell ref="M32:N32"/>
    <mergeCell ref="O32:Q32"/>
    <mergeCell ref="R32:T32"/>
    <mergeCell ref="Z31:AB31"/>
    <mergeCell ref="AP33:AR33"/>
    <mergeCell ref="AH33:AJ33"/>
    <mergeCell ref="AK33:AL33"/>
    <mergeCell ref="AM33:AO33"/>
    <mergeCell ref="Z33:AB33"/>
    <mergeCell ref="AC33:AD33"/>
    <mergeCell ref="AE33:AG33"/>
    <mergeCell ref="AM31:AO31"/>
    <mergeCell ref="AH32:AJ32"/>
    <mergeCell ref="A33:D33"/>
    <mergeCell ref="M33:N33"/>
    <mergeCell ref="O33:Q33"/>
    <mergeCell ref="R33:T33"/>
    <mergeCell ref="U33:V33"/>
    <mergeCell ref="W33:Y33"/>
    <mergeCell ref="AH37:AJ37"/>
    <mergeCell ref="AM37:AO37"/>
    <mergeCell ref="AE35:AG35"/>
    <mergeCell ref="AH35:AJ35"/>
    <mergeCell ref="AK35:AL35"/>
    <mergeCell ref="AH34:AJ34"/>
    <mergeCell ref="AK34:AL34"/>
    <mergeCell ref="AM34:AO34"/>
    <mergeCell ref="U34:V34"/>
    <mergeCell ref="W34:Y34"/>
    <mergeCell ref="Z34:AB34"/>
    <mergeCell ref="AC34:AD34"/>
    <mergeCell ref="U32:V32"/>
    <mergeCell ref="W32:Y32"/>
    <mergeCell ref="Z32:AB32"/>
    <mergeCell ref="AC32:AD32"/>
    <mergeCell ref="AP34:AR34"/>
    <mergeCell ref="AP35:AR35"/>
    <mergeCell ref="AE34:AG34"/>
    <mergeCell ref="AP32:AR32"/>
    <mergeCell ref="AE32:AG32"/>
    <mergeCell ref="AK32:AL32"/>
    <mergeCell ref="AM32:AO32"/>
    <mergeCell ref="W35:Y35"/>
    <mergeCell ref="Z35:AB35"/>
    <mergeCell ref="AC35:AD35"/>
    <mergeCell ref="AP37:AR37"/>
    <mergeCell ref="AK37:AL37"/>
    <mergeCell ref="A38:D38"/>
    <mergeCell ref="M38:N38"/>
    <mergeCell ref="O38:Q38"/>
    <mergeCell ref="A35:D35"/>
    <mergeCell ref="M35:N35"/>
    <mergeCell ref="O35:Q35"/>
    <mergeCell ref="A36:D36"/>
    <mergeCell ref="E36:AR36"/>
    <mergeCell ref="A37:D37"/>
    <mergeCell ref="M37:N37"/>
    <mergeCell ref="O37:Q37"/>
    <mergeCell ref="R37:T37"/>
    <mergeCell ref="U37:V37"/>
    <mergeCell ref="AC37:AD37"/>
    <mergeCell ref="W37:Y37"/>
    <mergeCell ref="Z37:AB37"/>
    <mergeCell ref="A34:D34"/>
    <mergeCell ref="M34:N34"/>
    <mergeCell ref="O34:Q34"/>
    <mergeCell ref="R34:T34"/>
    <mergeCell ref="R38:T38"/>
    <mergeCell ref="U38:V38"/>
    <mergeCell ref="W38:Y38"/>
    <mergeCell ref="AM35:AO35"/>
    <mergeCell ref="AE38:AG38"/>
    <mergeCell ref="AM38:AO38"/>
    <mergeCell ref="U35:V35"/>
    <mergeCell ref="Z38:AB38"/>
    <mergeCell ref="R35:T35"/>
    <mergeCell ref="AE37:AG37"/>
    <mergeCell ref="AP38:AR38"/>
    <mergeCell ref="A39:D39"/>
    <mergeCell ref="M39:N39"/>
    <mergeCell ref="O39:Q39"/>
    <mergeCell ref="R39:T39"/>
    <mergeCell ref="U39:V39"/>
    <mergeCell ref="W39:Y39"/>
    <mergeCell ref="AH38:AJ38"/>
    <mergeCell ref="AK38:AL38"/>
    <mergeCell ref="AC38:AD38"/>
    <mergeCell ref="AK39:AL39"/>
    <mergeCell ref="AM39:AO39"/>
    <mergeCell ref="AP39:AR39"/>
    <mergeCell ref="AP40:AR40"/>
    <mergeCell ref="AM40:AO40"/>
    <mergeCell ref="AK40:AL40"/>
    <mergeCell ref="AE39:AG39"/>
    <mergeCell ref="Z39:AB39"/>
    <mergeCell ref="AC39:AD39"/>
    <mergeCell ref="AH41:AJ41"/>
    <mergeCell ref="Z40:AB40"/>
    <mergeCell ref="AC40:AD40"/>
    <mergeCell ref="AE40:AG40"/>
    <mergeCell ref="AH39:AJ39"/>
    <mergeCell ref="AH40:AJ40"/>
    <mergeCell ref="AK41:AL41"/>
    <mergeCell ref="A41:D41"/>
    <mergeCell ref="M41:N41"/>
    <mergeCell ref="O41:Q41"/>
    <mergeCell ref="R41:T41"/>
    <mergeCell ref="U41:V41"/>
    <mergeCell ref="W41:Y41"/>
    <mergeCell ref="Z41:AB41"/>
    <mergeCell ref="AE41:AG41"/>
    <mergeCell ref="U40:V40"/>
    <mergeCell ref="W40:Y40"/>
    <mergeCell ref="A40:D40"/>
    <mergeCell ref="M40:N40"/>
    <mergeCell ref="O40:Q40"/>
    <mergeCell ref="R40:T40"/>
    <mergeCell ref="AC41:AD41"/>
    <mergeCell ref="U42:V42"/>
    <mergeCell ref="AE43:AG43"/>
    <mergeCell ref="Z42:AB42"/>
    <mergeCell ref="AC42:AD42"/>
    <mergeCell ref="AE42:AG42"/>
    <mergeCell ref="U43:V43"/>
    <mergeCell ref="W43:Y43"/>
    <mergeCell ref="AM43:AO43"/>
    <mergeCell ref="Z43:AB43"/>
    <mergeCell ref="AC43:AD43"/>
    <mergeCell ref="W42:Y42"/>
    <mergeCell ref="O43:Q43"/>
    <mergeCell ref="R43:T43"/>
    <mergeCell ref="AH43:AJ43"/>
    <mergeCell ref="AK43:AL43"/>
    <mergeCell ref="AP41:AR41"/>
    <mergeCell ref="A42:D42"/>
    <mergeCell ref="M42:N42"/>
    <mergeCell ref="O42:Q42"/>
    <mergeCell ref="R42:T42"/>
    <mergeCell ref="AM42:AO42"/>
    <mergeCell ref="AP42:AR42"/>
    <mergeCell ref="AH42:AJ42"/>
    <mergeCell ref="AK42:AL42"/>
    <mergeCell ref="AM41:AO41"/>
    <mergeCell ref="AP45:AR45"/>
    <mergeCell ref="AP44:AR44"/>
    <mergeCell ref="AH44:AJ44"/>
    <mergeCell ref="AK44:AL44"/>
    <mergeCell ref="AH45:AJ45"/>
    <mergeCell ref="AK45:AL45"/>
    <mergeCell ref="AM45:AO45"/>
    <mergeCell ref="AE45:AG45"/>
    <mergeCell ref="Z44:AB44"/>
    <mergeCell ref="AC44:AD44"/>
    <mergeCell ref="AE44:AG44"/>
    <mergeCell ref="Z45:AB45"/>
    <mergeCell ref="AC45:AD45"/>
    <mergeCell ref="AP43:AR43"/>
    <mergeCell ref="A44:D44"/>
    <mergeCell ref="M44:N44"/>
    <mergeCell ref="O44:Q44"/>
    <mergeCell ref="R44:T44"/>
    <mergeCell ref="U44:V44"/>
    <mergeCell ref="W44:Y44"/>
    <mergeCell ref="AM44:AO44"/>
    <mergeCell ref="A43:D43"/>
    <mergeCell ref="M43:N43"/>
    <mergeCell ref="U45:V45"/>
    <mergeCell ref="W45:Y45"/>
    <mergeCell ref="A45:D45"/>
    <mergeCell ref="M45:N45"/>
    <mergeCell ref="O45:Q45"/>
    <mergeCell ref="R45:T45"/>
    <mergeCell ref="A46:AR46"/>
    <mergeCell ref="A47:L47"/>
    <mergeCell ref="M47:T47"/>
    <mergeCell ref="U47:AB47"/>
    <mergeCell ref="AC47:AJ47"/>
    <mergeCell ref="AK47:AR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7"/>
  <sheetViews>
    <sheetView zoomScalePageLayoutView="0" workbookViewId="0" topLeftCell="A1">
      <pane ySplit="3" topLeftCell="BM4" activePane="bottomLeft" state="frozen"/>
      <selection pane="topLeft" activeCell="A17" sqref="A17:AR17"/>
      <selection pane="bottomLeft" activeCell="E11" sqref="E11:L11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</row>
    <row r="2" spans="1:44" ht="30" customHeight="1" thickBot="1">
      <c r="A2" s="114" t="s">
        <v>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</row>
    <row r="3" spans="1:44" ht="24.7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>
        <v>0.5416666666666666</v>
      </c>
      <c r="N3" s="116"/>
      <c r="O3" s="116"/>
      <c r="P3" s="116"/>
      <c r="Q3" s="116"/>
      <c r="R3" s="116"/>
      <c r="S3" s="116"/>
      <c r="T3" s="116"/>
      <c r="U3" s="116">
        <v>0.5833333333333334</v>
      </c>
      <c r="V3" s="116"/>
      <c r="W3" s="116"/>
      <c r="X3" s="116"/>
      <c r="Y3" s="116"/>
      <c r="Z3" s="116"/>
      <c r="AA3" s="116"/>
      <c r="AB3" s="116"/>
      <c r="AC3" s="116">
        <v>0.625</v>
      </c>
      <c r="AD3" s="116"/>
      <c r="AE3" s="116"/>
      <c r="AF3" s="116"/>
      <c r="AG3" s="116"/>
      <c r="AH3" s="116"/>
      <c r="AI3" s="116"/>
      <c r="AJ3" s="116"/>
      <c r="AK3" s="116">
        <v>0.6666666666666666</v>
      </c>
      <c r="AL3" s="116"/>
      <c r="AM3" s="116"/>
      <c r="AN3" s="116"/>
      <c r="AO3" s="116"/>
      <c r="AP3" s="116"/>
      <c r="AQ3" s="116"/>
      <c r="AR3" s="116"/>
    </row>
    <row r="4" spans="1:44" ht="30" customHeight="1" thickBot="1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1:44" ht="15.75" customHeight="1" thickBot="1">
      <c r="A5" s="2" t="s">
        <v>2</v>
      </c>
      <c r="B5" s="3" t="s">
        <v>3</v>
      </c>
      <c r="C5" s="3" t="s">
        <v>4</v>
      </c>
      <c r="D5" s="4" t="s">
        <v>5</v>
      </c>
      <c r="E5" s="79" t="s">
        <v>6</v>
      </c>
      <c r="F5" s="113"/>
      <c r="G5" s="112" t="s">
        <v>7</v>
      </c>
      <c r="H5" s="113"/>
      <c r="I5" s="112" t="s">
        <v>8</v>
      </c>
      <c r="J5" s="113"/>
      <c r="K5" s="112" t="s">
        <v>9</v>
      </c>
      <c r="L5" s="81"/>
      <c r="M5" s="79" t="s">
        <v>10</v>
      </c>
      <c r="N5" s="113"/>
      <c r="O5" s="112" t="s">
        <v>11</v>
      </c>
      <c r="P5" s="113"/>
      <c r="Q5" s="112" t="s">
        <v>12</v>
      </c>
      <c r="R5" s="113"/>
      <c r="S5" s="112" t="s">
        <v>13</v>
      </c>
      <c r="T5" s="81"/>
      <c r="U5" s="79" t="s">
        <v>10</v>
      </c>
      <c r="V5" s="113"/>
      <c r="W5" s="112" t="s">
        <v>11</v>
      </c>
      <c r="X5" s="113"/>
      <c r="Y5" s="112" t="s">
        <v>12</v>
      </c>
      <c r="Z5" s="113"/>
      <c r="AA5" s="112" t="s">
        <v>13</v>
      </c>
      <c r="AB5" s="81"/>
      <c r="AC5" s="79" t="s">
        <v>10</v>
      </c>
      <c r="AD5" s="113"/>
      <c r="AE5" s="112" t="s">
        <v>11</v>
      </c>
      <c r="AF5" s="113"/>
      <c r="AG5" s="112" t="s">
        <v>12</v>
      </c>
      <c r="AH5" s="113"/>
      <c r="AI5" s="112" t="s">
        <v>13</v>
      </c>
      <c r="AJ5" s="81"/>
      <c r="AK5" s="79" t="s">
        <v>10</v>
      </c>
      <c r="AL5" s="113"/>
      <c r="AM5" s="112" t="s">
        <v>11</v>
      </c>
      <c r="AN5" s="113"/>
      <c r="AO5" s="112" t="s">
        <v>12</v>
      </c>
      <c r="AP5" s="113"/>
      <c r="AQ5" s="112" t="s">
        <v>13</v>
      </c>
      <c r="AR5" s="81"/>
    </row>
    <row r="6" spans="1:44" ht="12.75">
      <c r="A6" s="5" t="s">
        <v>14</v>
      </c>
      <c r="B6" s="6">
        <v>10</v>
      </c>
      <c r="C6" s="7">
        <v>0.017999999225139618</v>
      </c>
      <c r="D6" s="8">
        <v>0.07999999821186066</v>
      </c>
      <c r="E6" s="86">
        <v>35</v>
      </c>
      <c r="F6" s="71"/>
      <c r="G6" s="72" t="s">
        <v>15</v>
      </c>
      <c r="H6" s="72"/>
      <c r="I6" s="107"/>
      <c r="J6" s="107"/>
      <c r="K6" s="107"/>
      <c r="L6" s="108"/>
      <c r="M6" s="109"/>
      <c r="N6" s="105"/>
      <c r="O6" s="106"/>
      <c r="P6" s="106"/>
      <c r="Q6" s="106"/>
      <c r="R6" s="106"/>
      <c r="S6" s="91"/>
      <c r="T6" s="92"/>
      <c r="U6" s="104"/>
      <c r="V6" s="105"/>
      <c r="W6" s="106"/>
      <c r="X6" s="106"/>
      <c r="Y6" s="106"/>
      <c r="Z6" s="106"/>
      <c r="AA6" s="91"/>
      <c r="AB6" s="92"/>
      <c r="AC6" s="104"/>
      <c r="AD6" s="105"/>
      <c r="AE6" s="106"/>
      <c r="AF6" s="106"/>
      <c r="AG6" s="106"/>
      <c r="AH6" s="106"/>
      <c r="AI6" s="91"/>
      <c r="AJ6" s="92"/>
      <c r="AK6" s="104"/>
      <c r="AL6" s="105"/>
      <c r="AM6" s="106"/>
      <c r="AN6" s="106"/>
      <c r="AO6" s="106"/>
      <c r="AP6" s="106"/>
      <c r="AQ6" s="91"/>
      <c r="AR6" s="92"/>
    </row>
    <row r="7" spans="1:44" ht="12.75">
      <c r="A7" s="93"/>
      <c r="B7" s="94"/>
      <c r="C7" s="94"/>
      <c r="D7" s="95"/>
      <c r="E7" s="69">
        <v>6</v>
      </c>
      <c r="F7" s="70"/>
      <c r="G7" s="77" t="s">
        <v>15</v>
      </c>
      <c r="H7" s="77"/>
      <c r="I7" s="98"/>
      <c r="J7" s="98"/>
      <c r="K7" s="98"/>
      <c r="L7" s="99"/>
      <c r="M7" s="110">
        <f>ROUND(SQRT(O7*O7+Q7*Q7)*1000/(M16*1.73),0)</f>
        <v>324</v>
      </c>
      <c r="N7" s="111">
        <f>ROUND(SQRT(O7*O7+P7*P7)*1000/(6.44*1.73),0)</f>
        <v>289</v>
      </c>
      <c r="O7" s="32">
        <v>3.216</v>
      </c>
      <c r="P7" s="32"/>
      <c r="Q7" s="32">
        <v>1.08</v>
      </c>
      <c r="R7" s="32"/>
      <c r="S7" s="100">
        <f>ROUND(O7/SQRT(O7*O7+Q7*Q7),3)</f>
        <v>0.948</v>
      </c>
      <c r="T7" s="101"/>
      <c r="U7" s="110">
        <f>ROUND(SQRT(W7*W7+Y7*Y7)*1000/(U16*1.73),0)</f>
        <v>315</v>
      </c>
      <c r="V7" s="111">
        <f>ROUND(SQRT(W7*W7+X7*X7)*1000/(6.44*1.73),0)</f>
        <v>289</v>
      </c>
      <c r="W7" s="32">
        <v>3.216</v>
      </c>
      <c r="X7" s="32"/>
      <c r="Y7" s="32">
        <v>1.032</v>
      </c>
      <c r="Z7" s="32"/>
      <c r="AA7" s="100">
        <f>ROUND(W7/SQRT(W7*W7+Y7*Y7),3)</f>
        <v>0.952</v>
      </c>
      <c r="AB7" s="101"/>
      <c r="AC7" s="110">
        <f>ROUND(SQRT(AE7*AE7+AG7*AG7)*1000/(AC16*1.73),0)</f>
        <v>303</v>
      </c>
      <c r="AD7" s="111">
        <f>ROUND(SQRT(AE7*AE7+AF7*AF7)*1000/(6.44*1.73),0)</f>
        <v>280</v>
      </c>
      <c r="AE7" s="32">
        <v>3.12</v>
      </c>
      <c r="AF7" s="32"/>
      <c r="AG7" s="32">
        <v>0.912</v>
      </c>
      <c r="AH7" s="32"/>
      <c r="AI7" s="100">
        <f>ROUND(AE7/SQRT(AE7*AE7+AG7*AG7),3)</f>
        <v>0.96</v>
      </c>
      <c r="AJ7" s="101"/>
      <c r="AK7" s="110">
        <f>ROUND(SQRT(AM7*AM7+AO7*AO7)*1000/(AK16*1.73),0)</f>
        <v>309</v>
      </c>
      <c r="AL7" s="111">
        <f>ROUND(SQRT(AM7*AM7+AN7*AN7)*1000/(6.44*1.73),0)</f>
        <v>280</v>
      </c>
      <c r="AM7" s="32">
        <v>3.12</v>
      </c>
      <c r="AN7" s="32"/>
      <c r="AO7" s="32">
        <v>1.008</v>
      </c>
      <c r="AP7" s="32"/>
      <c r="AQ7" s="100">
        <f>ROUND(AM7/SQRT(AM7*AM7+AO7*AO7),3)</f>
        <v>0.952</v>
      </c>
      <c r="AR7" s="101"/>
    </row>
    <row r="8" spans="1:44" ht="15.75" customHeight="1" thickBot="1">
      <c r="A8" s="96"/>
      <c r="B8" s="97"/>
      <c r="C8" s="97"/>
      <c r="D8" s="97"/>
      <c r="E8" s="84" t="s">
        <v>62</v>
      </c>
      <c r="F8" s="85"/>
      <c r="G8" s="85"/>
      <c r="H8" s="85"/>
      <c r="I8" s="85"/>
      <c r="J8" s="85"/>
      <c r="K8" s="85"/>
      <c r="L8" s="103"/>
      <c r="M8" s="85"/>
      <c r="N8" s="85"/>
      <c r="O8" s="85"/>
      <c r="P8" s="87"/>
      <c r="Q8" s="87"/>
      <c r="R8" s="82"/>
      <c r="S8" s="82"/>
      <c r="T8" s="83"/>
      <c r="U8" s="84"/>
      <c r="V8" s="85"/>
      <c r="W8" s="85"/>
      <c r="X8" s="87"/>
      <c r="Y8" s="87"/>
      <c r="Z8" s="82"/>
      <c r="AA8" s="82"/>
      <c r="AB8" s="83"/>
      <c r="AC8" s="84"/>
      <c r="AD8" s="85"/>
      <c r="AE8" s="85"/>
      <c r="AF8" s="87"/>
      <c r="AG8" s="87"/>
      <c r="AH8" s="82"/>
      <c r="AI8" s="82"/>
      <c r="AJ8" s="83"/>
      <c r="AK8" s="84"/>
      <c r="AL8" s="85"/>
      <c r="AM8" s="85"/>
      <c r="AN8" s="87"/>
      <c r="AO8" s="87"/>
      <c r="AP8" s="82"/>
      <c r="AQ8" s="82"/>
      <c r="AR8" s="83"/>
    </row>
    <row r="9" spans="1:44" ht="12.75">
      <c r="A9" s="5" t="s">
        <v>16</v>
      </c>
      <c r="B9" s="6">
        <v>10</v>
      </c>
      <c r="C9" s="7">
        <v>0.017999999225139618</v>
      </c>
      <c r="D9" s="8">
        <v>0.07999999821186066</v>
      </c>
      <c r="E9" s="86">
        <v>35</v>
      </c>
      <c r="F9" s="71"/>
      <c r="G9" s="72" t="s">
        <v>17</v>
      </c>
      <c r="H9" s="72"/>
      <c r="I9" s="107"/>
      <c r="J9" s="107"/>
      <c r="K9" s="107"/>
      <c r="L9" s="108"/>
      <c r="M9" s="109"/>
      <c r="N9" s="105"/>
      <c r="O9" s="106"/>
      <c r="P9" s="106"/>
      <c r="Q9" s="106"/>
      <c r="R9" s="106"/>
      <c r="S9" s="91"/>
      <c r="T9" s="92"/>
      <c r="U9" s="104"/>
      <c r="V9" s="105"/>
      <c r="W9" s="106"/>
      <c r="X9" s="106"/>
      <c r="Y9" s="106"/>
      <c r="Z9" s="106"/>
      <c r="AA9" s="91"/>
      <c r="AB9" s="92"/>
      <c r="AC9" s="104"/>
      <c r="AD9" s="105"/>
      <c r="AE9" s="106"/>
      <c r="AF9" s="106"/>
      <c r="AG9" s="106"/>
      <c r="AH9" s="106"/>
      <c r="AI9" s="91"/>
      <c r="AJ9" s="92"/>
      <c r="AK9" s="104"/>
      <c r="AL9" s="105"/>
      <c r="AM9" s="106"/>
      <c r="AN9" s="106"/>
      <c r="AO9" s="106"/>
      <c r="AP9" s="106"/>
      <c r="AQ9" s="91"/>
      <c r="AR9" s="92"/>
    </row>
    <row r="10" spans="1:44" ht="12.75">
      <c r="A10" s="93"/>
      <c r="B10" s="94"/>
      <c r="C10" s="94"/>
      <c r="D10" s="95"/>
      <c r="E10" s="69">
        <v>6</v>
      </c>
      <c r="F10" s="70"/>
      <c r="G10" s="77" t="s">
        <v>17</v>
      </c>
      <c r="H10" s="77"/>
      <c r="I10" s="98"/>
      <c r="J10" s="98"/>
      <c r="K10" s="98"/>
      <c r="L10" s="99"/>
      <c r="M10" s="102">
        <f>ROUND(SQRT(O10*O10+Q10*Q10)*1000/(M17*1.73),0)</f>
        <v>170</v>
      </c>
      <c r="N10" s="31">
        <f>ROUND(SQRT(O10*O10+P10*P10)*1000/(6.44*1.73),0)</f>
        <v>142</v>
      </c>
      <c r="O10" s="32">
        <v>1.584</v>
      </c>
      <c r="P10" s="32"/>
      <c r="Q10" s="32">
        <v>0.816</v>
      </c>
      <c r="R10" s="32"/>
      <c r="S10" s="100">
        <f>ROUND(O10/SQRT(O10*O10+Q10*Q10),3)</f>
        <v>0.889</v>
      </c>
      <c r="T10" s="101"/>
      <c r="U10" s="102">
        <f>ROUND(SQRT(W10*W10+Y10*Y10)*1000/(U17*1.73),0)</f>
        <v>120</v>
      </c>
      <c r="V10" s="31">
        <f>ROUND(SQRT(W10*W10+X10*X10)*1000/(6.44*1.73),0)</f>
        <v>103</v>
      </c>
      <c r="W10" s="32">
        <v>1.152</v>
      </c>
      <c r="X10" s="32"/>
      <c r="Y10" s="32">
        <v>0.504</v>
      </c>
      <c r="Z10" s="32"/>
      <c r="AA10" s="100">
        <f>ROUND(W10/SQRT(W10*W10+Y10*Y10),3)</f>
        <v>0.916</v>
      </c>
      <c r="AB10" s="101"/>
      <c r="AC10" s="102">
        <f>ROUND(SQRT(AE10*AE10+AG10*AG10)*1000/(AC17*1.73),0)</f>
        <v>93</v>
      </c>
      <c r="AD10" s="31">
        <f>ROUND(SQRT(AE10*AE10+AF10*AF10)*1000/(6.44*1.73),0)</f>
        <v>73</v>
      </c>
      <c r="AE10" s="32">
        <v>0.816</v>
      </c>
      <c r="AF10" s="32"/>
      <c r="AG10" s="32">
        <v>0.528</v>
      </c>
      <c r="AH10" s="32"/>
      <c r="AI10" s="100">
        <f>ROUND(AE10/SQRT(AE10*AE10+AG10*AG10),3)</f>
        <v>0.84</v>
      </c>
      <c r="AJ10" s="101"/>
      <c r="AK10" s="102">
        <f>ROUND(SQRT(AM10*AM10+AO10*AO10)*1000/(AK17*1.73),0)</f>
        <v>118</v>
      </c>
      <c r="AL10" s="31">
        <f>ROUND(SQRT(AM10*AM10+AN10*AN10)*1000/(6.44*1.73),0)</f>
        <v>93</v>
      </c>
      <c r="AM10" s="32">
        <v>1.032</v>
      </c>
      <c r="AN10" s="32"/>
      <c r="AO10" s="32">
        <v>0.672</v>
      </c>
      <c r="AP10" s="32"/>
      <c r="AQ10" s="100">
        <f>ROUND(AM10/SQRT(AM10*AM10+AO10*AO10),3)</f>
        <v>0.838</v>
      </c>
      <c r="AR10" s="101"/>
    </row>
    <row r="11" spans="1:44" ht="15.75" customHeight="1" thickBot="1">
      <c r="A11" s="96"/>
      <c r="B11" s="97"/>
      <c r="C11" s="97"/>
      <c r="D11" s="97"/>
      <c r="E11" s="84" t="s">
        <v>63</v>
      </c>
      <c r="F11" s="85"/>
      <c r="G11" s="85"/>
      <c r="H11" s="85"/>
      <c r="I11" s="85"/>
      <c r="J11" s="85"/>
      <c r="K11" s="85"/>
      <c r="L11" s="103"/>
      <c r="M11" s="85"/>
      <c r="N11" s="85"/>
      <c r="O11" s="85"/>
      <c r="P11" s="87"/>
      <c r="Q11" s="87"/>
      <c r="R11" s="82"/>
      <c r="S11" s="82"/>
      <c r="T11" s="83"/>
      <c r="U11" s="84"/>
      <c r="V11" s="85"/>
      <c r="W11" s="85"/>
      <c r="X11" s="87"/>
      <c r="Y11" s="87"/>
      <c r="Z11" s="82"/>
      <c r="AA11" s="82"/>
      <c r="AB11" s="83"/>
      <c r="AC11" s="84"/>
      <c r="AD11" s="85"/>
      <c r="AE11" s="85"/>
      <c r="AF11" s="87"/>
      <c r="AG11" s="87"/>
      <c r="AH11" s="82"/>
      <c r="AI11" s="82"/>
      <c r="AJ11" s="83"/>
      <c r="AK11" s="84"/>
      <c r="AL11" s="85"/>
      <c r="AM11" s="85"/>
      <c r="AN11" s="87"/>
      <c r="AO11" s="87"/>
      <c r="AP11" s="82"/>
      <c r="AQ11" s="82"/>
      <c r="AR11" s="83"/>
    </row>
    <row r="12" spans="1:44" ht="30" customHeight="1" thickBot="1">
      <c r="A12" s="53" t="s">
        <v>18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ht="15.75" customHeight="1" thickBot="1">
      <c r="A13" s="88" t="s">
        <v>6</v>
      </c>
      <c r="B13" s="89"/>
      <c r="C13" s="89" t="s">
        <v>2</v>
      </c>
      <c r="D13" s="89"/>
      <c r="E13" s="89" t="s">
        <v>19</v>
      </c>
      <c r="F13" s="89"/>
      <c r="G13" s="89"/>
      <c r="H13" s="89"/>
      <c r="I13" s="89"/>
      <c r="J13" s="89"/>
      <c r="K13" s="89"/>
      <c r="L13" s="90"/>
      <c r="M13" s="79" t="s">
        <v>20</v>
      </c>
      <c r="N13" s="80"/>
      <c r="O13" s="80"/>
      <c r="P13" s="80"/>
      <c r="Q13" s="80"/>
      <c r="R13" s="80"/>
      <c r="S13" s="80"/>
      <c r="T13" s="81"/>
      <c r="U13" s="79" t="s">
        <v>20</v>
      </c>
      <c r="V13" s="80"/>
      <c r="W13" s="80"/>
      <c r="X13" s="80"/>
      <c r="Y13" s="80"/>
      <c r="Z13" s="80"/>
      <c r="AA13" s="80"/>
      <c r="AB13" s="81"/>
      <c r="AC13" s="79" t="s">
        <v>20</v>
      </c>
      <c r="AD13" s="80"/>
      <c r="AE13" s="80"/>
      <c r="AF13" s="80"/>
      <c r="AG13" s="80"/>
      <c r="AH13" s="80"/>
      <c r="AI13" s="80"/>
      <c r="AJ13" s="81"/>
      <c r="AK13" s="79" t="s">
        <v>20</v>
      </c>
      <c r="AL13" s="80"/>
      <c r="AM13" s="80"/>
      <c r="AN13" s="80"/>
      <c r="AO13" s="80"/>
      <c r="AP13" s="80"/>
      <c r="AQ13" s="80"/>
      <c r="AR13" s="81"/>
    </row>
    <row r="14" spans="1:44" ht="12.75">
      <c r="A14" s="86">
        <v>35</v>
      </c>
      <c r="B14" s="71"/>
      <c r="C14" s="71" t="s">
        <v>15</v>
      </c>
      <c r="D14" s="71"/>
      <c r="E14" s="72" t="s">
        <v>21</v>
      </c>
      <c r="F14" s="72"/>
      <c r="G14" s="72"/>
      <c r="H14" s="72"/>
      <c r="I14" s="72"/>
      <c r="J14" s="72"/>
      <c r="K14" s="72"/>
      <c r="L14" s="73"/>
      <c r="M14" s="62"/>
      <c r="N14" s="63"/>
      <c r="O14" s="63"/>
      <c r="P14" s="63"/>
      <c r="Q14" s="63"/>
      <c r="R14" s="63"/>
      <c r="S14" s="63"/>
      <c r="T14" s="64"/>
      <c r="U14" s="62"/>
      <c r="V14" s="63"/>
      <c r="W14" s="63"/>
      <c r="X14" s="63"/>
      <c r="Y14" s="63"/>
      <c r="Z14" s="63"/>
      <c r="AA14" s="63"/>
      <c r="AB14" s="64"/>
      <c r="AC14" s="62"/>
      <c r="AD14" s="63"/>
      <c r="AE14" s="63"/>
      <c r="AF14" s="63"/>
      <c r="AG14" s="63"/>
      <c r="AH14" s="63"/>
      <c r="AI14" s="63"/>
      <c r="AJ14" s="64"/>
      <c r="AK14" s="62"/>
      <c r="AL14" s="63"/>
      <c r="AM14" s="63"/>
      <c r="AN14" s="63"/>
      <c r="AO14" s="63"/>
      <c r="AP14" s="63"/>
      <c r="AQ14" s="63"/>
      <c r="AR14" s="64"/>
    </row>
    <row r="15" spans="1:44" ht="12.75">
      <c r="A15" s="69">
        <v>35</v>
      </c>
      <c r="B15" s="70"/>
      <c r="C15" s="70" t="s">
        <v>17</v>
      </c>
      <c r="D15" s="70"/>
      <c r="E15" s="77" t="s">
        <v>22</v>
      </c>
      <c r="F15" s="77"/>
      <c r="G15" s="77"/>
      <c r="H15" s="77"/>
      <c r="I15" s="77"/>
      <c r="J15" s="77"/>
      <c r="K15" s="77"/>
      <c r="L15" s="78"/>
      <c r="M15" s="74"/>
      <c r="N15" s="75"/>
      <c r="O15" s="75"/>
      <c r="P15" s="75"/>
      <c r="Q15" s="75"/>
      <c r="R15" s="75"/>
      <c r="S15" s="75"/>
      <c r="T15" s="76"/>
      <c r="U15" s="74"/>
      <c r="V15" s="75"/>
      <c r="W15" s="75"/>
      <c r="X15" s="75"/>
      <c r="Y15" s="75"/>
      <c r="Z15" s="75"/>
      <c r="AA15" s="75"/>
      <c r="AB15" s="76"/>
      <c r="AC15" s="74"/>
      <c r="AD15" s="75"/>
      <c r="AE15" s="75"/>
      <c r="AF15" s="75"/>
      <c r="AG15" s="75"/>
      <c r="AH15" s="75"/>
      <c r="AI15" s="75"/>
      <c r="AJ15" s="76"/>
      <c r="AK15" s="74"/>
      <c r="AL15" s="75"/>
      <c r="AM15" s="75"/>
      <c r="AN15" s="75"/>
      <c r="AO15" s="75"/>
      <c r="AP15" s="75"/>
      <c r="AQ15" s="75"/>
      <c r="AR15" s="76"/>
    </row>
    <row r="16" spans="1:44" ht="12.75">
      <c r="A16" s="69">
        <v>6</v>
      </c>
      <c r="B16" s="70"/>
      <c r="C16" s="70" t="s">
        <v>15</v>
      </c>
      <c r="D16" s="70"/>
      <c r="E16" s="77" t="s">
        <v>23</v>
      </c>
      <c r="F16" s="77"/>
      <c r="G16" s="77"/>
      <c r="H16" s="77"/>
      <c r="I16" s="77"/>
      <c r="J16" s="77"/>
      <c r="K16" s="77"/>
      <c r="L16" s="78"/>
      <c r="M16" s="74">
        <v>6.06</v>
      </c>
      <c r="N16" s="75"/>
      <c r="O16" s="75"/>
      <c r="P16" s="75"/>
      <c r="Q16" s="75"/>
      <c r="R16" s="75"/>
      <c r="S16" s="75"/>
      <c r="T16" s="76"/>
      <c r="U16" s="74">
        <v>6.2</v>
      </c>
      <c r="V16" s="75"/>
      <c r="W16" s="75"/>
      <c r="X16" s="75"/>
      <c r="Y16" s="75"/>
      <c r="Z16" s="75"/>
      <c r="AA16" s="75"/>
      <c r="AB16" s="76"/>
      <c r="AC16" s="74">
        <v>6.2</v>
      </c>
      <c r="AD16" s="75"/>
      <c r="AE16" s="75"/>
      <c r="AF16" s="75"/>
      <c r="AG16" s="75"/>
      <c r="AH16" s="75"/>
      <c r="AI16" s="75"/>
      <c r="AJ16" s="76"/>
      <c r="AK16" s="74">
        <v>6.13</v>
      </c>
      <c r="AL16" s="75"/>
      <c r="AM16" s="75"/>
      <c r="AN16" s="75"/>
      <c r="AO16" s="75"/>
      <c r="AP16" s="75"/>
      <c r="AQ16" s="75"/>
      <c r="AR16" s="76"/>
    </row>
    <row r="17" spans="1:44" ht="13.5" thickBot="1">
      <c r="A17" s="65">
        <v>6</v>
      </c>
      <c r="B17" s="66"/>
      <c r="C17" s="66" t="s">
        <v>17</v>
      </c>
      <c r="D17" s="66"/>
      <c r="E17" s="67" t="s">
        <v>24</v>
      </c>
      <c r="F17" s="67"/>
      <c r="G17" s="67"/>
      <c r="H17" s="67"/>
      <c r="I17" s="67"/>
      <c r="J17" s="67"/>
      <c r="K17" s="67"/>
      <c r="L17" s="68"/>
      <c r="M17" s="58">
        <v>6.05</v>
      </c>
      <c r="N17" s="59"/>
      <c r="O17" s="59"/>
      <c r="P17" s="59"/>
      <c r="Q17" s="59"/>
      <c r="R17" s="59"/>
      <c r="S17" s="59"/>
      <c r="T17" s="60"/>
      <c r="U17" s="58">
        <v>6.06</v>
      </c>
      <c r="V17" s="59"/>
      <c r="W17" s="59"/>
      <c r="X17" s="59"/>
      <c r="Y17" s="59"/>
      <c r="Z17" s="59"/>
      <c r="AA17" s="59"/>
      <c r="AB17" s="60"/>
      <c r="AC17" s="58">
        <v>6.05</v>
      </c>
      <c r="AD17" s="59"/>
      <c r="AE17" s="59"/>
      <c r="AF17" s="59"/>
      <c r="AG17" s="59"/>
      <c r="AH17" s="59"/>
      <c r="AI17" s="59"/>
      <c r="AJ17" s="60"/>
      <c r="AK17" s="58">
        <v>6.03</v>
      </c>
      <c r="AL17" s="59"/>
      <c r="AM17" s="59"/>
      <c r="AN17" s="59"/>
      <c r="AO17" s="59"/>
      <c r="AP17" s="59"/>
      <c r="AQ17" s="59"/>
      <c r="AR17" s="60"/>
    </row>
    <row r="18" spans="1:44" ht="30" customHeight="1" thickBot="1">
      <c r="A18" s="53" t="s">
        <v>25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1:44" ht="15" customHeight="1">
      <c r="A19" s="54" t="s">
        <v>2</v>
      </c>
      <c r="B19" s="55"/>
      <c r="C19" s="55"/>
      <c r="D19" s="55"/>
      <c r="E19" s="55" t="s">
        <v>26</v>
      </c>
      <c r="F19" s="55"/>
      <c r="G19" s="55" t="s">
        <v>27</v>
      </c>
      <c r="H19" s="55"/>
      <c r="I19" s="55" t="s">
        <v>28</v>
      </c>
      <c r="J19" s="55"/>
      <c r="K19" s="55" t="s">
        <v>29</v>
      </c>
      <c r="L19" s="61"/>
      <c r="M19" s="49" t="s">
        <v>10</v>
      </c>
      <c r="N19" s="50"/>
      <c r="O19" s="18" t="s">
        <v>11</v>
      </c>
      <c r="P19" s="19"/>
      <c r="Q19" s="50"/>
      <c r="R19" s="18" t="s">
        <v>12</v>
      </c>
      <c r="S19" s="19"/>
      <c r="T19" s="20"/>
      <c r="U19" s="49" t="s">
        <v>10</v>
      </c>
      <c r="V19" s="50"/>
      <c r="W19" s="18" t="s">
        <v>11</v>
      </c>
      <c r="X19" s="19"/>
      <c r="Y19" s="50"/>
      <c r="Z19" s="18" t="s">
        <v>12</v>
      </c>
      <c r="AA19" s="19"/>
      <c r="AB19" s="20"/>
      <c r="AC19" s="49" t="s">
        <v>10</v>
      </c>
      <c r="AD19" s="50"/>
      <c r="AE19" s="18" t="s">
        <v>11</v>
      </c>
      <c r="AF19" s="19"/>
      <c r="AG19" s="50"/>
      <c r="AH19" s="18" t="s">
        <v>12</v>
      </c>
      <c r="AI19" s="19"/>
      <c r="AJ19" s="20"/>
      <c r="AK19" s="49" t="s">
        <v>10</v>
      </c>
      <c r="AL19" s="50"/>
      <c r="AM19" s="18" t="s">
        <v>11</v>
      </c>
      <c r="AN19" s="19"/>
      <c r="AO19" s="50"/>
      <c r="AP19" s="18" t="s">
        <v>12</v>
      </c>
      <c r="AQ19" s="19"/>
      <c r="AR19" s="20"/>
    </row>
    <row r="20" spans="1:44" ht="15.75" customHeight="1" thickBot="1">
      <c r="A20" s="56"/>
      <c r="B20" s="57"/>
      <c r="C20" s="57"/>
      <c r="D20" s="57"/>
      <c r="E20" s="9" t="s">
        <v>30</v>
      </c>
      <c r="F20" s="9" t="s">
        <v>31</v>
      </c>
      <c r="G20" s="9" t="s">
        <v>30</v>
      </c>
      <c r="H20" s="9" t="s">
        <v>31</v>
      </c>
      <c r="I20" s="9" t="s">
        <v>30</v>
      </c>
      <c r="J20" s="9" t="s">
        <v>31</v>
      </c>
      <c r="K20" s="9" t="s">
        <v>30</v>
      </c>
      <c r="L20" s="10" t="s">
        <v>31</v>
      </c>
      <c r="M20" s="51"/>
      <c r="N20" s="52"/>
      <c r="O20" s="21"/>
      <c r="P20" s="15"/>
      <c r="Q20" s="52"/>
      <c r="R20" s="21"/>
      <c r="S20" s="15"/>
      <c r="T20" s="48"/>
      <c r="U20" s="51"/>
      <c r="V20" s="52"/>
      <c r="W20" s="21"/>
      <c r="X20" s="15"/>
      <c r="Y20" s="52"/>
      <c r="Z20" s="21"/>
      <c r="AA20" s="15"/>
      <c r="AB20" s="48"/>
      <c r="AC20" s="51"/>
      <c r="AD20" s="52"/>
      <c r="AE20" s="21"/>
      <c r="AF20" s="15"/>
      <c r="AG20" s="52"/>
      <c r="AH20" s="21"/>
      <c r="AI20" s="15"/>
      <c r="AJ20" s="48"/>
      <c r="AK20" s="51"/>
      <c r="AL20" s="52"/>
      <c r="AM20" s="21"/>
      <c r="AN20" s="15"/>
      <c r="AO20" s="52"/>
      <c r="AP20" s="21"/>
      <c r="AQ20" s="15"/>
      <c r="AR20" s="48"/>
    </row>
    <row r="21" spans="1:44" ht="12.75">
      <c r="A21" s="40" t="s">
        <v>32</v>
      </c>
      <c r="B21" s="41"/>
      <c r="C21" s="41"/>
      <c r="D21" s="41"/>
      <c r="E21" s="23"/>
      <c r="F21" s="23"/>
      <c r="G21" s="23"/>
      <c r="H21" s="23"/>
      <c r="I21" s="23"/>
      <c r="J21" s="23"/>
      <c r="K21" s="23"/>
      <c r="L21" s="42"/>
      <c r="M21" s="43"/>
      <c r="N21" s="44"/>
      <c r="O21" s="45"/>
      <c r="P21" s="45"/>
      <c r="Q21" s="45"/>
      <c r="R21" s="45"/>
      <c r="S21" s="45"/>
      <c r="T21" s="46"/>
      <c r="U21" s="43"/>
      <c r="V21" s="44"/>
      <c r="W21" s="45"/>
      <c r="X21" s="45"/>
      <c r="Y21" s="45"/>
      <c r="Z21" s="45"/>
      <c r="AA21" s="45"/>
      <c r="AB21" s="46"/>
      <c r="AC21" s="43"/>
      <c r="AD21" s="44"/>
      <c r="AE21" s="45"/>
      <c r="AF21" s="45"/>
      <c r="AG21" s="45"/>
      <c r="AH21" s="45"/>
      <c r="AI21" s="45"/>
      <c r="AJ21" s="46"/>
      <c r="AK21" s="43"/>
      <c r="AL21" s="44"/>
      <c r="AM21" s="45"/>
      <c r="AN21" s="45"/>
      <c r="AO21" s="45"/>
      <c r="AP21" s="45"/>
      <c r="AQ21" s="45"/>
      <c r="AR21" s="46"/>
    </row>
    <row r="22" spans="1:44" ht="13.5" thickBot="1">
      <c r="A22" s="47" t="s">
        <v>33</v>
      </c>
      <c r="B22" s="22"/>
      <c r="C22" s="22"/>
      <c r="D22" s="22"/>
      <c r="E22" s="13"/>
      <c r="F22" s="13"/>
      <c r="G22" s="13"/>
      <c r="H22" s="13"/>
      <c r="I22" s="13"/>
      <c r="J22" s="13"/>
      <c r="K22" s="13"/>
      <c r="L22" s="14"/>
      <c r="M22" s="16"/>
      <c r="N22" s="17"/>
      <c r="O22" s="38"/>
      <c r="P22" s="38"/>
      <c r="Q22" s="38"/>
      <c r="R22" s="38"/>
      <c r="S22" s="38"/>
      <c r="T22" s="39"/>
      <c r="U22" s="16"/>
      <c r="V22" s="17"/>
      <c r="W22" s="38"/>
      <c r="X22" s="38"/>
      <c r="Y22" s="38"/>
      <c r="Z22" s="38"/>
      <c r="AA22" s="38"/>
      <c r="AB22" s="39"/>
      <c r="AC22" s="16"/>
      <c r="AD22" s="17"/>
      <c r="AE22" s="38"/>
      <c r="AF22" s="38"/>
      <c r="AG22" s="38"/>
      <c r="AH22" s="38"/>
      <c r="AI22" s="38"/>
      <c r="AJ22" s="39"/>
      <c r="AK22" s="16"/>
      <c r="AL22" s="17"/>
      <c r="AM22" s="38"/>
      <c r="AN22" s="38"/>
      <c r="AO22" s="38"/>
      <c r="AP22" s="38"/>
      <c r="AQ22" s="38"/>
      <c r="AR22" s="39"/>
    </row>
    <row r="23" spans="1:44" ht="12.75">
      <c r="A23" s="40" t="s">
        <v>34</v>
      </c>
      <c r="B23" s="41"/>
      <c r="C23" s="41"/>
      <c r="D23" s="41"/>
      <c r="E23" s="23"/>
      <c r="F23" s="23"/>
      <c r="G23" s="23"/>
      <c r="H23" s="23"/>
      <c r="I23" s="23"/>
      <c r="J23" s="23"/>
      <c r="K23" s="23"/>
      <c r="L23" s="42"/>
      <c r="M23" s="43"/>
      <c r="N23" s="44"/>
      <c r="O23" s="45"/>
      <c r="P23" s="45"/>
      <c r="Q23" s="45"/>
      <c r="R23" s="45"/>
      <c r="S23" s="45"/>
      <c r="T23" s="46"/>
      <c r="U23" s="43"/>
      <c r="V23" s="44"/>
      <c r="W23" s="45"/>
      <c r="X23" s="45"/>
      <c r="Y23" s="45"/>
      <c r="Z23" s="45"/>
      <c r="AA23" s="45"/>
      <c r="AB23" s="46"/>
      <c r="AC23" s="43"/>
      <c r="AD23" s="44"/>
      <c r="AE23" s="45"/>
      <c r="AF23" s="45"/>
      <c r="AG23" s="45"/>
      <c r="AH23" s="45"/>
      <c r="AI23" s="45"/>
      <c r="AJ23" s="46"/>
      <c r="AK23" s="43"/>
      <c r="AL23" s="44"/>
      <c r="AM23" s="45"/>
      <c r="AN23" s="45"/>
      <c r="AO23" s="45"/>
      <c r="AP23" s="45"/>
      <c r="AQ23" s="45"/>
      <c r="AR23" s="46"/>
    </row>
    <row r="24" spans="1:44" ht="13.5" thickBot="1">
      <c r="A24" s="34" t="s">
        <v>35</v>
      </c>
      <c r="B24" s="35"/>
      <c r="C24" s="35"/>
      <c r="D24" s="35"/>
      <c r="E24" s="11"/>
      <c r="F24" s="11"/>
      <c r="G24" s="11"/>
      <c r="H24" s="11"/>
      <c r="I24" s="11"/>
      <c r="J24" s="11"/>
      <c r="K24" s="11"/>
      <c r="L24" s="12"/>
      <c r="M24" s="30"/>
      <c r="N24" s="31"/>
      <c r="O24" s="32"/>
      <c r="P24" s="32"/>
      <c r="Q24" s="32"/>
      <c r="R24" s="32"/>
      <c r="S24" s="32"/>
      <c r="T24" s="33"/>
      <c r="U24" s="30"/>
      <c r="V24" s="31"/>
      <c r="W24" s="32"/>
      <c r="X24" s="32"/>
      <c r="Y24" s="32"/>
      <c r="Z24" s="32"/>
      <c r="AA24" s="32"/>
      <c r="AB24" s="33"/>
      <c r="AC24" s="30"/>
      <c r="AD24" s="31"/>
      <c r="AE24" s="32"/>
      <c r="AF24" s="32"/>
      <c r="AG24" s="32"/>
      <c r="AH24" s="32"/>
      <c r="AI24" s="32"/>
      <c r="AJ24" s="33"/>
      <c r="AK24" s="30"/>
      <c r="AL24" s="31"/>
      <c r="AM24" s="32"/>
      <c r="AN24" s="32"/>
      <c r="AO24" s="32"/>
      <c r="AP24" s="32"/>
      <c r="AQ24" s="32"/>
      <c r="AR24" s="33"/>
    </row>
    <row r="25" spans="1:44" ht="12.75">
      <c r="A25" s="40" t="s">
        <v>36</v>
      </c>
      <c r="B25" s="41"/>
      <c r="C25" s="41"/>
      <c r="D25" s="41"/>
      <c r="E25" s="23"/>
      <c r="F25" s="23"/>
      <c r="G25" s="23"/>
      <c r="H25" s="23"/>
      <c r="I25" s="23"/>
      <c r="J25" s="23"/>
      <c r="K25" s="23"/>
      <c r="L25" s="42"/>
      <c r="M25" s="43"/>
      <c r="N25" s="44"/>
      <c r="O25" s="45"/>
      <c r="P25" s="45"/>
      <c r="Q25" s="45"/>
      <c r="R25" s="45"/>
      <c r="S25" s="45"/>
      <c r="T25" s="46"/>
      <c r="U25" s="43"/>
      <c r="V25" s="44"/>
      <c r="W25" s="45"/>
      <c r="X25" s="45"/>
      <c r="Y25" s="45"/>
      <c r="Z25" s="45"/>
      <c r="AA25" s="45"/>
      <c r="AB25" s="46"/>
      <c r="AC25" s="43"/>
      <c r="AD25" s="44"/>
      <c r="AE25" s="45"/>
      <c r="AF25" s="45"/>
      <c r="AG25" s="45"/>
      <c r="AH25" s="45"/>
      <c r="AI25" s="45"/>
      <c r="AJ25" s="46"/>
      <c r="AK25" s="43"/>
      <c r="AL25" s="44"/>
      <c r="AM25" s="45"/>
      <c r="AN25" s="45"/>
      <c r="AO25" s="45"/>
      <c r="AP25" s="45"/>
      <c r="AQ25" s="45"/>
      <c r="AR25" s="46"/>
    </row>
    <row r="26" spans="1:44" ht="12.75">
      <c r="A26" s="34" t="s">
        <v>37</v>
      </c>
      <c r="B26" s="35"/>
      <c r="C26" s="35"/>
      <c r="D26" s="35"/>
      <c r="E26" s="11"/>
      <c r="F26" s="11"/>
      <c r="G26" s="11"/>
      <c r="H26" s="11"/>
      <c r="I26" s="11"/>
      <c r="J26" s="11"/>
      <c r="K26" s="11"/>
      <c r="L26" s="12"/>
      <c r="M26" s="132">
        <f>ROUND(SQRT(O26*O26+R26*R26)*1000/(M16*1.73),0)</f>
        <v>268</v>
      </c>
      <c r="N26" s="102">
        <f>ROUND(SQRT(O26*O26+P26*P26)*1000/(6.44*1.73),0)</f>
        <v>246</v>
      </c>
      <c r="O26" s="32">
        <v>-2.746</v>
      </c>
      <c r="P26" s="32"/>
      <c r="Q26" s="32"/>
      <c r="R26" s="32">
        <v>-0.614</v>
      </c>
      <c r="S26" s="32"/>
      <c r="T26" s="33"/>
      <c r="U26" s="30">
        <f>ROUND(SQRT(W26*W26+Z26*Z26)*1000/(U16*1.73),0)</f>
        <v>261</v>
      </c>
      <c r="V26" s="31">
        <f>ROUND(SQRT(W26*W26+X26*X26)*1000/(6.44*1.73),0)</f>
        <v>245</v>
      </c>
      <c r="W26" s="32">
        <v>-2.732</v>
      </c>
      <c r="X26" s="32"/>
      <c r="Y26" s="32"/>
      <c r="Z26" s="32">
        <v>-0.633</v>
      </c>
      <c r="AA26" s="32"/>
      <c r="AB26" s="33"/>
      <c r="AC26" s="30">
        <f>ROUND(SQRT(AE26*AE26+AH26*AH26)*1000/(AC16*1.73),0)</f>
        <v>262</v>
      </c>
      <c r="AD26" s="31">
        <f>ROUND(SQRT(AE26*AE26+AF26*AF26)*1000/(6.44*1.73),0)</f>
        <v>246</v>
      </c>
      <c r="AE26" s="32">
        <v>-2.737</v>
      </c>
      <c r="AF26" s="32"/>
      <c r="AG26" s="32"/>
      <c r="AH26" s="32">
        <v>-0.634</v>
      </c>
      <c r="AI26" s="32"/>
      <c r="AJ26" s="33"/>
      <c r="AK26" s="30">
        <f>ROUND(SQRT(AM26*AM26+AP26*AP26)*1000/(AK16*1.73),0)</f>
        <v>266</v>
      </c>
      <c r="AL26" s="31">
        <f>ROUND(SQRT(AM26*AM26+AN26*AN26)*1000/(6.44*1.73),0)</f>
        <v>246</v>
      </c>
      <c r="AM26" s="32">
        <v>-2.746</v>
      </c>
      <c r="AN26" s="32"/>
      <c r="AO26" s="32"/>
      <c r="AP26" s="32">
        <v>-0.634</v>
      </c>
      <c r="AQ26" s="32"/>
      <c r="AR26" s="33"/>
    </row>
    <row r="27" spans="1:44" ht="12.75">
      <c r="A27" s="34" t="s">
        <v>38</v>
      </c>
      <c r="B27" s="35"/>
      <c r="C27" s="35"/>
      <c r="D27" s="35"/>
      <c r="E27" s="11">
        <v>47</v>
      </c>
      <c r="F27" s="11">
        <v>0.5</v>
      </c>
      <c r="G27" s="11">
        <v>48.8</v>
      </c>
      <c r="H27" s="11">
        <v>40</v>
      </c>
      <c r="I27" s="11">
        <v>49.6</v>
      </c>
      <c r="J27" s="11">
        <v>20</v>
      </c>
      <c r="K27" s="11"/>
      <c r="L27" s="12"/>
      <c r="M27" s="132">
        <f>ROUND(SQRT(O27*O27+R27*R27)*1000/(M16*1.73),0)</f>
        <v>4</v>
      </c>
      <c r="N27" s="102">
        <f>ROUND(SQRT(O27*O27+P27*P27)*1000/(6.44*1.73),0)</f>
        <v>3</v>
      </c>
      <c r="O27" s="32">
        <v>-0.029</v>
      </c>
      <c r="P27" s="32"/>
      <c r="Q27" s="32"/>
      <c r="R27" s="32">
        <v>-0.024</v>
      </c>
      <c r="S27" s="32"/>
      <c r="T27" s="33"/>
      <c r="U27" s="30">
        <f>ROUND(SQRT(W27*W27+Z27*Z27)*1000/(U16*1.73),0)</f>
        <v>6</v>
      </c>
      <c r="V27" s="31">
        <f>ROUND(SQRT(W27*W27+X27*X27)*1000/(6.44*1.73),0)</f>
        <v>6</v>
      </c>
      <c r="W27" s="32">
        <v>-0.062</v>
      </c>
      <c r="X27" s="32"/>
      <c r="Y27" s="32"/>
      <c r="Z27" s="32">
        <v>-0.026</v>
      </c>
      <c r="AA27" s="32"/>
      <c r="AB27" s="33"/>
      <c r="AC27" s="30">
        <f>ROUND(SQRT(AE27*AE27+AH27*AH27)*1000/(AC16*1.73),0)</f>
        <v>4</v>
      </c>
      <c r="AD27" s="31">
        <f>ROUND(SQRT(AE27*AE27+AF27*AF27)*1000/(6.44*1.73),0)</f>
        <v>4</v>
      </c>
      <c r="AE27" s="32">
        <v>-0.041</v>
      </c>
      <c r="AF27" s="32"/>
      <c r="AG27" s="32"/>
      <c r="AH27" s="32">
        <v>-0.022</v>
      </c>
      <c r="AI27" s="32"/>
      <c r="AJ27" s="33"/>
      <c r="AK27" s="30">
        <f>ROUND(SQRT(AM27*AM27+AP27*AP27)*1000/(AK16*1.73),0)</f>
        <v>4</v>
      </c>
      <c r="AL27" s="31">
        <f>ROUND(SQRT(AM27*AM27+AN27*AN27)*1000/(6.44*1.73),0)</f>
        <v>3</v>
      </c>
      <c r="AM27" s="32">
        <v>-0.031</v>
      </c>
      <c r="AN27" s="32"/>
      <c r="AO27" s="32"/>
      <c r="AP27" s="32">
        <v>-0.022</v>
      </c>
      <c r="AQ27" s="32"/>
      <c r="AR27" s="33"/>
    </row>
    <row r="28" spans="1:44" ht="12.75">
      <c r="A28" s="34" t="s">
        <v>39</v>
      </c>
      <c r="B28" s="35"/>
      <c r="C28" s="35"/>
      <c r="D28" s="35"/>
      <c r="E28" s="11">
        <v>47</v>
      </c>
      <c r="F28" s="11">
        <v>0.5</v>
      </c>
      <c r="G28" s="11">
        <v>48.8</v>
      </c>
      <c r="H28" s="11">
        <v>40</v>
      </c>
      <c r="I28" s="11">
        <v>49.6</v>
      </c>
      <c r="J28" s="11">
        <v>20</v>
      </c>
      <c r="K28" s="11"/>
      <c r="L28" s="12"/>
      <c r="M28" s="132">
        <f>ROUND(SQRT(O28*O28+R28*R28)*1000/(M16*1.73),0)</f>
        <v>8</v>
      </c>
      <c r="N28" s="102">
        <f>ROUND(SQRT(O28*O28+P28*P28)*1000/(6.44*1.73),0)</f>
        <v>7</v>
      </c>
      <c r="O28" s="32">
        <v>-0.077</v>
      </c>
      <c r="P28" s="32"/>
      <c r="Q28" s="32"/>
      <c r="R28" s="32">
        <v>-0.029</v>
      </c>
      <c r="S28" s="32"/>
      <c r="T28" s="33"/>
      <c r="U28" s="30">
        <f>ROUND(SQRT(W28*W28+Z28*Z28)*1000/(U16*1.73),0)</f>
        <v>6</v>
      </c>
      <c r="V28" s="31">
        <f>ROUND(SQRT(W28*W28+X28*X28)*1000/(6.44*1.73),0)</f>
        <v>6</v>
      </c>
      <c r="W28" s="36">
        <v>-0.067</v>
      </c>
      <c r="X28" s="36"/>
      <c r="Y28" s="36"/>
      <c r="Z28" s="36">
        <v>-0.019</v>
      </c>
      <c r="AA28" s="36"/>
      <c r="AB28" s="37"/>
      <c r="AC28" s="30">
        <f>ROUND(SQRT(AE28*AE28+AH28*AH28)*1000/(AC16*1.73),0)</f>
        <v>7</v>
      </c>
      <c r="AD28" s="31">
        <f>ROUND(SQRT(AE28*AE28+AF28*AF28)*1000/(6.44*1.73),0)</f>
        <v>6</v>
      </c>
      <c r="AE28" s="32">
        <v>-0.067</v>
      </c>
      <c r="AF28" s="32"/>
      <c r="AG28" s="32"/>
      <c r="AH28" s="32">
        <v>-0.029</v>
      </c>
      <c r="AI28" s="32"/>
      <c r="AJ28" s="33"/>
      <c r="AK28" s="30">
        <f>ROUND(SQRT(AM28*AM28+AP28*AP28)*1000/(AK16*1.73),0)</f>
        <v>6</v>
      </c>
      <c r="AL28" s="31">
        <f>ROUND(SQRT(AM28*AM28+AN28*AN28)*1000/(6.44*1.73),0)</f>
        <v>5</v>
      </c>
      <c r="AM28" s="36">
        <v>-0.058</v>
      </c>
      <c r="AN28" s="36"/>
      <c r="AO28" s="36"/>
      <c r="AP28" s="36">
        <v>-0.019</v>
      </c>
      <c r="AQ28" s="36"/>
      <c r="AR28" s="37"/>
    </row>
    <row r="29" spans="1:44" ht="12.75">
      <c r="A29" s="34" t="s">
        <v>40</v>
      </c>
      <c r="B29" s="35"/>
      <c r="C29" s="35"/>
      <c r="D29" s="35"/>
      <c r="E29" s="11"/>
      <c r="F29" s="11"/>
      <c r="G29" s="11"/>
      <c r="H29" s="11"/>
      <c r="I29" s="11"/>
      <c r="J29" s="11"/>
      <c r="K29" s="11"/>
      <c r="L29" s="12"/>
      <c r="M29" s="132">
        <f>ROUND(SQRT(O29*O29+R29*R29)*1000/(M16*1.73),0)</f>
        <v>0</v>
      </c>
      <c r="N29" s="102">
        <f>ROUND(SQRT(O29*O29+P29*P29)*1000/(6.44*1.73),0)</f>
        <v>0</v>
      </c>
      <c r="O29" s="36">
        <v>0</v>
      </c>
      <c r="P29" s="36"/>
      <c r="Q29" s="36"/>
      <c r="R29" s="36">
        <v>0</v>
      </c>
      <c r="S29" s="36"/>
      <c r="T29" s="37"/>
      <c r="U29" s="30">
        <f>ROUND(SQRT(W29*W29+Z29*Z29)*1000/(U16*1.73),0)</f>
        <v>0</v>
      </c>
      <c r="V29" s="31">
        <f>ROUND(SQRT(W29*W29+X29*X29)*1000/(6.44*1.73),0)</f>
        <v>0</v>
      </c>
      <c r="W29" s="36">
        <v>0</v>
      </c>
      <c r="X29" s="36"/>
      <c r="Y29" s="36"/>
      <c r="Z29" s="36">
        <v>0</v>
      </c>
      <c r="AA29" s="36"/>
      <c r="AB29" s="37"/>
      <c r="AC29" s="30">
        <f>ROUND(SQRT(AE29*AE29+AH29*AH29)*1000/(AC16*1.73),0)</f>
        <v>0</v>
      </c>
      <c r="AD29" s="31">
        <f>ROUND(SQRT(AE29*AE29+AF29*AF29)*1000/(6.44*1.73),0)</f>
        <v>0</v>
      </c>
      <c r="AE29" s="36">
        <v>0</v>
      </c>
      <c r="AF29" s="36"/>
      <c r="AG29" s="36"/>
      <c r="AH29" s="36">
        <v>0</v>
      </c>
      <c r="AI29" s="36"/>
      <c r="AJ29" s="37"/>
      <c r="AK29" s="30">
        <f>ROUND(SQRT(AM29*AM29+AP29*AP29)*1000/(AK16*1.73),0)</f>
        <v>0</v>
      </c>
      <c r="AL29" s="31">
        <f>ROUND(SQRT(AM29*AM29+AN29*AN29)*1000/(6.44*1.73),0)</f>
        <v>0</v>
      </c>
      <c r="AM29" s="36">
        <v>0</v>
      </c>
      <c r="AN29" s="36"/>
      <c r="AO29" s="36"/>
      <c r="AP29" s="36">
        <v>0</v>
      </c>
      <c r="AQ29" s="36"/>
      <c r="AR29" s="37"/>
    </row>
    <row r="30" spans="1:44" ht="12.75">
      <c r="A30" s="34" t="s">
        <v>41</v>
      </c>
      <c r="B30" s="35"/>
      <c r="C30" s="35"/>
      <c r="D30" s="35"/>
      <c r="E30" s="11"/>
      <c r="F30" s="11"/>
      <c r="G30" s="11"/>
      <c r="H30" s="11"/>
      <c r="I30" s="11"/>
      <c r="J30" s="11"/>
      <c r="K30" s="11"/>
      <c r="L30" s="12"/>
      <c r="M30" s="132" t="s">
        <v>60</v>
      </c>
      <c r="N30" s="102"/>
      <c r="O30" s="36" t="s">
        <v>60</v>
      </c>
      <c r="P30" s="36"/>
      <c r="Q30" s="36"/>
      <c r="R30" s="36" t="s">
        <v>60</v>
      </c>
      <c r="S30" s="36"/>
      <c r="T30" s="37"/>
      <c r="U30" s="30" t="s">
        <v>60</v>
      </c>
      <c r="V30" s="31"/>
      <c r="W30" s="36" t="s">
        <v>60</v>
      </c>
      <c r="X30" s="36"/>
      <c r="Y30" s="36"/>
      <c r="Z30" s="36" t="s">
        <v>60</v>
      </c>
      <c r="AA30" s="36"/>
      <c r="AB30" s="37"/>
      <c r="AC30" s="30" t="s">
        <v>60</v>
      </c>
      <c r="AD30" s="31"/>
      <c r="AE30" s="36" t="s">
        <v>60</v>
      </c>
      <c r="AF30" s="36"/>
      <c r="AG30" s="36"/>
      <c r="AH30" s="36" t="s">
        <v>60</v>
      </c>
      <c r="AI30" s="36"/>
      <c r="AJ30" s="37"/>
      <c r="AK30" s="30" t="s">
        <v>60</v>
      </c>
      <c r="AL30" s="31"/>
      <c r="AM30" s="36" t="s">
        <v>60</v>
      </c>
      <c r="AN30" s="36"/>
      <c r="AO30" s="36"/>
      <c r="AP30" s="36" t="s">
        <v>60</v>
      </c>
      <c r="AQ30" s="36"/>
      <c r="AR30" s="37"/>
    </row>
    <row r="31" spans="1:44" ht="12.75">
      <c r="A31" s="34" t="s">
        <v>42</v>
      </c>
      <c r="B31" s="35"/>
      <c r="C31" s="35"/>
      <c r="D31" s="35"/>
      <c r="E31" s="11">
        <v>47</v>
      </c>
      <c r="F31" s="11">
        <v>0.5</v>
      </c>
      <c r="G31" s="11">
        <v>48.8</v>
      </c>
      <c r="H31" s="11">
        <v>40</v>
      </c>
      <c r="I31" s="11"/>
      <c r="J31" s="11"/>
      <c r="K31" s="11"/>
      <c r="L31" s="12"/>
      <c r="M31" s="132">
        <f>ROUND(SQRT(O31*O31+R31*R31)*1000/(M16*1.73),0)</f>
        <v>0</v>
      </c>
      <c r="N31" s="102">
        <f>ROUND(SQRT(O31*O31+P31*P31)*1000/(6.44*1.73),0)</f>
        <v>0</v>
      </c>
      <c r="O31" s="36">
        <v>0</v>
      </c>
      <c r="P31" s="36"/>
      <c r="Q31" s="36"/>
      <c r="R31" s="36">
        <v>0</v>
      </c>
      <c r="S31" s="36"/>
      <c r="T31" s="37"/>
      <c r="U31" s="30">
        <f>ROUND(SQRT(W31*W31+Z31*Z31)*1000/(U16*1.73),0)</f>
        <v>0</v>
      </c>
      <c r="V31" s="31">
        <f>ROUND(SQRT(W31*W31+X31*X31)*1000/(6.44*1.73),0)</f>
        <v>0</v>
      </c>
      <c r="W31" s="36">
        <v>0</v>
      </c>
      <c r="X31" s="36"/>
      <c r="Y31" s="36"/>
      <c r="Z31" s="36">
        <v>0</v>
      </c>
      <c r="AA31" s="36"/>
      <c r="AB31" s="37"/>
      <c r="AC31" s="30">
        <f>ROUND(SQRT(AE31*AE31+AH31*AH31)*1000/(AC16*1.73),0)</f>
        <v>0</v>
      </c>
      <c r="AD31" s="31">
        <f>ROUND(SQRT(AE31*AE31+AF31*AF31)*1000/(6.44*1.73),0)</f>
        <v>0</v>
      </c>
      <c r="AE31" s="36">
        <v>0</v>
      </c>
      <c r="AF31" s="36"/>
      <c r="AG31" s="36"/>
      <c r="AH31" s="36">
        <v>0</v>
      </c>
      <c r="AI31" s="36"/>
      <c r="AJ31" s="37"/>
      <c r="AK31" s="30">
        <f>ROUND(SQRT(AM31*AM31+AP31*AP31)*1000/(AK16*1.73),0)</f>
        <v>0</v>
      </c>
      <c r="AL31" s="31">
        <f>ROUND(SQRT(AM31*AM31+AN31*AN31)*1000/(6.44*1.73),0)</f>
        <v>0</v>
      </c>
      <c r="AM31" s="36">
        <v>0</v>
      </c>
      <c r="AN31" s="36"/>
      <c r="AO31" s="36"/>
      <c r="AP31" s="36">
        <v>0</v>
      </c>
      <c r="AQ31" s="36"/>
      <c r="AR31" s="37"/>
    </row>
    <row r="32" spans="1:44" ht="12.75">
      <c r="A32" s="34" t="s">
        <v>43</v>
      </c>
      <c r="B32" s="35"/>
      <c r="C32" s="35"/>
      <c r="D32" s="35"/>
      <c r="E32" s="11">
        <v>47</v>
      </c>
      <c r="F32" s="11">
        <v>0.5</v>
      </c>
      <c r="G32" s="11">
        <v>48.8</v>
      </c>
      <c r="H32" s="11">
        <v>40</v>
      </c>
      <c r="I32" s="11"/>
      <c r="J32" s="11"/>
      <c r="K32" s="11"/>
      <c r="L32" s="12"/>
      <c r="M32" s="132">
        <f>ROUND(SQRT(O32*O32+R32*R32)*1000/(M16*1.73),0)</f>
        <v>0</v>
      </c>
      <c r="N32" s="102">
        <f>ROUND(SQRT(O32*O32+P32*P32)*1000/(6.44*1.73),0)</f>
        <v>0</v>
      </c>
      <c r="O32" s="36">
        <v>0</v>
      </c>
      <c r="P32" s="36"/>
      <c r="Q32" s="36"/>
      <c r="R32" s="36">
        <v>0</v>
      </c>
      <c r="S32" s="36"/>
      <c r="T32" s="37"/>
      <c r="U32" s="30">
        <f>ROUND(SQRT(W32*W32+Z32*Z32)*1000/(U16*1.73),0)</f>
        <v>0</v>
      </c>
      <c r="V32" s="31">
        <f>ROUND(SQRT(W32*W32+X32*X32)*1000/(6.44*1.73),0)</f>
        <v>0</v>
      </c>
      <c r="W32" s="36">
        <v>0</v>
      </c>
      <c r="X32" s="36"/>
      <c r="Y32" s="36"/>
      <c r="Z32" s="36">
        <v>0</v>
      </c>
      <c r="AA32" s="36"/>
      <c r="AB32" s="37"/>
      <c r="AC32" s="30">
        <f>ROUND(SQRT(AE32*AE32+AH32*AH32)*1000/(AC16*1.73),0)</f>
        <v>0</v>
      </c>
      <c r="AD32" s="31">
        <f>ROUND(SQRT(AE32*AE32+AF32*AF32)*1000/(6.44*1.73),0)</f>
        <v>0</v>
      </c>
      <c r="AE32" s="36">
        <v>0</v>
      </c>
      <c r="AF32" s="36"/>
      <c r="AG32" s="36"/>
      <c r="AH32" s="36">
        <v>0</v>
      </c>
      <c r="AI32" s="36"/>
      <c r="AJ32" s="37"/>
      <c r="AK32" s="30">
        <f>ROUND(SQRT(AM32*AM32+AP32*AP32)*1000/(AK16*1.73),0)</f>
        <v>0</v>
      </c>
      <c r="AL32" s="31">
        <f>ROUND(SQRT(AM32*AM32+AN32*AN32)*1000/(6.44*1.73),0)</f>
        <v>0</v>
      </c>
      <c r="AM32" s="36">
        <v>0</v>
      </c>
      <c r="AN32" s="36"/>
      <c r="AO32" s="36"/>
      <c r="AP32" s="36">
        <v>0</v>
      </c>
      <c r="AQ32" s="36"/>
      <c r="AR32" s="37"/>
    </row>
    <row r="33" spans="1:44" ht="12.75">
      <c r="A33" s="34" t="s">
        <v>44</v>
      </c>
      <c r="B33" s="35"/>
      <c r="C33" s="35"/>
      <c r="D33" s="35"/>
      <c r="E33" s="11"/>
      <c r="F33" s="11"/>
      <c r="G33" s="11"/>
      <c r="H33" s="11"/>
      <c r="I33" s="11"/>
      <c r="J33" s="11"/>
      <c r="K33" s="11"/>
      <c r="L33" s="12"/>
      <c r="M33" s="132">
        <f>ROUND(SQRT(O33*O33+R33*R33)*1000/(M16*1.73),0)</f>
        <v>51</v>
      </c>
      <c r="N33" s="102">
        <f>ROUND(SQRT(O33*O33+P33*P33)*1000/(6.44*1.73),0)</f>
        <v>28</v>
      </c>
      <c r="O33" s="32">
        <v>-0.307</v>
      </c>
      <c r="P33" s="32"/>
      <c r="Q33" s="32"/>
      <c r="R33" s="32">
        <v>-0.432</v>
      </c>
      <c r="S33" s="32"/>
      <c r="T33" s="33"/>
      <c r="U33" s="30">
        <f>ROUND(SQRT(W33*W33+Z33*Z33)*1000/(U16*1.73),0)</f>
        <v>44</v>
      </c>
      <c r="V33" s="31">
        <f>ROUND(SQRT(W33*W33+X33*X33)*1000/(6.44*1.73),0)</f>
        <v>25</v>
      </c>
      <c r="W33" s="32">
        <v>-0.278</v>
      </c>
      <c r="X33" s="32"/>
      <c r="Y33" s="32"/>
      <c r="Z33" s="32">
        <v>-0.384</v>
      </c>
      <c r="AA33" s="32"/>
      <c r="AB33" s="33"/>
      <c r="AC33" s="30">
        <f>ROUND(SQRT(AE33*AE33+AH33*AH33)*1000/(AC16*1.73),0)</f>
        <v>28</v>
      </c>
      <c r="AD33" s="31">
        <f>ROUND(SQRT(AE33*AE33+AF33*AF33)*1000/(6.44*1.73),0)</f>
        <v>18</v>
      </c>
      <c r="AE33" s="32">
        <v>-0.202</v>
      </c>
      <c r="AF33" s="32"/>
      <c r="AG33" s="32"/>
      <c r="AH33" s="32">
        <v>-0.215</v>
      </c>
      <c r="AI33" s="32"/>
      <c r="AJ33" s="33"/>
      <c r="AK33" s="30">
        <f>ROUND(SQRT(AM33*AM33+AP33*AP33)*1000/(AK16*1.73),0)</f>
        <v>41</v>
      </c>
      <c r="AL33" s="31">
        <f>ROUND(SQRT(AM33*AM33+AN33*AN33)*1000/(6.44*1.73),0)</f>
        <v>23</v>
      </c>
      <c r="AM33" s="32">
        <v>-0.259</v>
      </c>
      <c r="AN33" s="32"/>
      <c r="AO33" s="32"/>
      <c r="AP33" s="32">
        <v>-0.346</v>
      </c>
      <c r="AQ33" s="32"/>
      <c r="AR33" s="33"/>
    </row>
    <row r="34" spans="1:44" ht="12.75">
      <c r="A34" s="34" t="s">
        <v>45</v>
      </c>
      <c r="B34" s="35"/>
      <c r="C34" s="35"/>
      <c r="D34" s="35"/>
      <c r="E34" s="11">
        <v>47</v>
      </c>
      <c r="F34" s="11">
        <v>0.5</v>
      </c>
      <c r="G34" s="11">
        <v>48.8</v>
      </c>
      <c r="H34" s="11">
        <v>40</v>
      </c>
      <c r="I34" s="11">
        <v>49.6</v>
      </c>
      <c r="J34" s="11">
        <v>20</v>
      </c>
      <c r="K34" s="11"/>
      <c r="L34" s="12"/>
      <c r="M34" s="132">
        <f>ROUND(SQRT(O34*O34+R34*R34)*1000/(M16*1.73),0)</f>
        <v>1</v>
      </c>
      <c r="N34" s="102">
        <f>ROUND(SQRT(O34*O34+P34*P34)*1000/(6.44*1.73),0)</f>
        <v>0</v>
      </c>
      <c r="O34" s="36">
        <v>-0.002</v>
      </c>
      <c r="P34" s="36"/>
      <c r="Q34" s="36"/>
      <c r="R34" s="36">
        <v>-0.005</v>
      </c>
      <c r="S34" s="36"/>
      <c r="T34" s="37"/>
      <c r="U34" s="30">
        <f>ROUND(SQRT(W34*W34+Z34*Z34)*1000/(U16*1.73),0)</f>
        <v>1</v>
      </c>
      <c r="V34" s="31">
        <f>ROUND(SQRT(W34*W34+X34*X34)*1000/(6.44*1.73),0)</f>
        <v>0</v>
      </c>
      <c r="W34" s="32">
        <v>-0.002</v>
      </c>
      <c r="X34" s="32"/>
      <c r="Y34" s="32"/>
      <c r="Z34" s="32">
        <v>-0.005</v>
      </c>
      <c r="AA34" s="32"/>
      <c r="AB34" s="33"/>
      <c r="AC34" s="30">
        <f>ROUND(SQRT(AE34*AE34+AH34*AH34)*1000/(AC16*1.73),0)</f>
        <v>0</v>
      </c>
      <c r="AD34" s="31">
        <f>ROUND(SQRT(AE34*AE34+AF34*AF34)*1000/(6.44*1.73),0)</f>
        <v>0</v>
      </c>
      <c r="AE34" s="32">
        <v>0</v>
      </c>
      <c r="AF34" s="32"/>
      <c r="AG34" s="32"/>
      <c r="AH34" s="32">
        <v>-0.005</v>
      </c>
      <c r="AI34" s="32"/>
      <c r="AJ34" s="33"/>
      <c r="AK34" s="30">
        <f>ROUND(SQRT(AM34*AM34+AP34*AP34)*1000/(AK16*1.73),0)</f>
        <v>1</v>
      </c>
      <c r="AL34" s="31">
        <f>ROUND(SQRT(AM34*AM34+AN34*AN34)*1000/(6.44*1.73),0)</f>
        <v>0</v>
      </c>
      <c r="AM34" s="32">
        <v>-0.002</v>
      </c>
      <c r="AN34" s="32"/>
      <c r="AO34" s="32"/>
      <c r="AP34" s="32">
        <v>-0.005</v>
      </c>
      <c r="AQ34" s="32"/>
      <c r="AR34" s="33"/>
    </row>
    <row r="35" spans="1:44" ht="13.5" thickBot="1">
      <c r="A35" s="47" t="s">
        <v>46</v>
      </c>
      <c r="B35" s="22"/>
      <c r="C35" s="22"/>
      <c r="D35" s="22"/>
      <c r="E35" s="13"/>
      <c r="F35" s="13"/>
      <c r="G35" s="13"/>
      <c r="H35" s="13"/>
      <c r="I35" s="13"/>
      <c r="J35" s="13"/>
      <c r="K35" s="13"/>
      <c r="L35" s="14"/>
      <c r="M35" s="133">
        <f>ROUND(SQRT(O35*O35+R35*R35)*1000/(M16*1.73),0)</f>
        <v>5</v>
      </c>
      <c r="N35" s="134">
        <f>ROUND(SQRT(O35*O35+P35*P35)*1000/(6.44*1.73),0)</f>
        <v>5</v>
      </c>
      <c r="O35" s="38">
        <v>-0.055</v>
      </c>
      <c r="P35" s="38"/>
      <c r="Q35" s="38"/>
      <c r="R35" s="38">
        <v>-0.002</v>
      </c>
      <c r="S35" s="38"/>
      <c r="T35" s="39"/>
      <c r="U35" s="16">
        <f>ROUND(SQRT(W35*W35+Z35*Z35)*1000/(U16*1.73),0)</f>
        <v>5</v>
      </c>
      <c r="V35" s="17">
        <f>ROUND(SQRT(W35*W35+X35*X35)*1000/(6.44*1.73),0)</f>
        <v>5</v>
      </c>
      <c r="W35" s="38">
        <v>-0.053</v>
      </c>
      <c r="X35" s="38"/>
      <c r="Y35" s="38"/>
      <c r="Z35" s="38">
        <v>-0.005</v>
      </c>
      <c r="AA35" s="38"/>
      <c r="AB35" s="39"/>
      <c r="AC35" s="16">
        <f>ROUND(SQRT(AE35*AE35+AH35*AH35)*1000/(AC16*1.73),0)</f>
        <v>4</v>
      </c>
      <c r="AD35" s="17">
        <f>ROUND(SQRT(AE35*AE35+AF35*AF35)*1000/(6.44*1.73),0)</f>
        <v>4</v>
      </c>
      <c r="AE35" s="38">
        <v>-0.041</v>
      </c>
      <c r="AF35" s="38"/>
      <c r="AG35" s="38"/>
      <c r="AH35" s="38">
        <v>-0.005</v>
      </c>
      <c r="AI35" s="38"/>
      <c r="AJ35" s="39"/>
      <c r="AK35" s="16">
        <f>ROUND(SQRT(AM35*AM35+AP35*AP35)*1000/(AK16*1.73),0)</f>
        <v>4</v>
      </c>
      <c r="AL35" s="17">
        <f>ROUND(SQRT(AM35*AM35+AN35*AN35)*1000/(6.44*1.73),0)</f>
        <v>4</v>
      </c>
      <c r="AM35" s="38">
        <v>-0.041</v>
      </c>
      <c r="AN35" s="38"/>
      <c r="AO35" s="38"/>
      <c r="AP35" s="38">
        <v>-0.002</v>
      </c>
      <c r="AQ35" s="38"/>
      <c r="AR35" s="39"/>
    </row>
    <row r="36" spans="1:44" ht="12.75">
      <c r="A36" s="40" t="s">
        <v>47</v>
      </c>
      <c r="B36" s="41"/>
      <c r="C36" s="41"/>
      <c r="D36" s="41"/>
      <c r="E36" s="23"/>
      <c r="F36" s="23"/>
      <c r="G36" s="23"/>
      <c r="H36" s="23"/>
      <c r="I36" s="23"/>
      <c r="J36" s="23"/>
      <c r="K36" s="23"/>
      <c r="L36" s="42"/>
      <c r="M36" s="43"/>
      <c r="N36" s="44"/>
      <c r="O36" s="45"/>
      <c r="P36" s="45"/>
      <c r="Q36" s="45"/>
      <c r="R36" s="45"/>
      <c r="S36" s="45"/>
      <c r="T36" s="46"/>
      <c r="U36" s="43"/>
      <c r="V36" s="44"/>
      <c r="W36" s="45"/>
      <c r="X36" s="45"/>
      <c r="Y36" s="45"/>
      <c r="Z36" s="45"/>
      <c r="AA36" s="45"/>
      <c r="AB36" s="46"/>
      <c r="AC36" s="43"/>
      <c r="AD36" s="44"/>
      <c r="AE36" s="45"/>
      <c r="AF36" s="45"/>
      <c r="AG36" s="45"/>
      <c r="AH36" s="45"/>
      <c r="AI36" s="45"/>
      <c r="AJ36" s="46"/>
      <c r="AK36" s="43"/>
      <c r="AL36" s="44"/>
      <c r="AM36" s="45"/>
      <c r="AN36" s="45"/>
      <c r="AO36" s="45"/>
      <c r="AP36" s="45"/>
      <c r="AQ36" s="45"/>
      <c r="AR36" s="46"/>
    </row>
    <row r="37" spans="1:44" ht="12.75">
      <c r="A37" s="34" t="s">
        <v>48</v>
      </c>
      <c r="B37" s="35"/>
      <c r="C37" s="35"/>
      <c r="D37" s="35"/>
      <c r="E37" s="11">
        <v>47</v>
      </c>
      <c r="F37" s="11">
        <v>0.5</v>
      </c>
      <c r="G37" s="11">
        <v>48.8</v>
      </c>
      <c r="H37" s="11">
        <v>40</v>
      </c>
      <c r="I37" s="11">
        <v>49.6</v>
      </c>
      <c r="J37" s="11">
        <v>20</v>
      </c>
      <c r="K37" s="11"/>
      <c r="L37" s="12"/>
      <c r="M37" s="30">
        <f>ROUND(SQRT(O37*O37+R37*R37)*1000/(M17*1.73),0)</f>
        <v>11</v>
      </c>
      <c r="N37" s="31">
        <f aca="true" t="shared" si="0" ref="N37:N45">ROUND(SQRT(O37*O37+P37*P37)*1000/(6.44*1.73),0)</f>
        <v>10</v>
      </c>
      <c r="O37" s="32">
        <v>-0.115</v>
      </c>
      <c r="P37" s="32"/>
      <c r="Q37" s="32"/>
      <c r="R37" s="32">
        <v>-0.019</v>
      </c>
      <c r="S37" s="32"/>
      <c r="T37" s="33"/>
      <c r="U37" s="30">
        <f>ROUND(SQRT(W37*W37+Z37*Z37)*1000/(U17*1.73),0)</f>
        <v>9</v>
      </c>
      <c r="V37" s="31">
        <f aca="true" t="shared" si="1" ref="V37:V43">ROUND(SQRT(W37*W37+X37*X37)*1000/(6.44*1.73),0)</f>
        <v>9</v>
      </c>
      <c r="W37" s="32">
        <v>-0.095</v>
      </c>
      <c r="X37" s="32"/>
      <c r="Y37" s="32"/>
      <c r="Z37" s="32">
        <v>-0.02</v>
      </c>
      <c r="AA37" s="32"/>
      <c r="AB37" s="33"/>
      <c r="AC37" s="30">
        <f>ROUND(SQRT(AE37*AE37+AH37*AH37)*1000/(AC17*1.73),0)</f>
        <v>1</v>
      </c>
      <c r="AD37" s="31">
        <f aca="true" t="shared" si="2" ref="AD37:AD43">ROUND(SQRT(AE37*AE37+AF37*AF37)*1000/(6.44*1.73),0)</f>
        <v>1</v>
      </c>
      <c r="AE37" s="32">
        <v>-0.01</v>
      </c>
      <c r="AF37" s="32"/>
      <c r="AG37" s="32"/>
      <c r="AH37" s="32">
        <v>-0.01</v>
      </c>
      <c r="AI37" s="32"/>
      <c r="AJ37" s="33"/>
      <c r="AK37" s="30">
        <f>ROUND(SQRT(AM37*AM37+AP37*AP37)*1000/(AK17*1.73),0)</f>
        <v>5</v>
      </c>
      <c r="AL37" s="31">
        <f aca="true" t="shared" si="3" ref="AL37:AL43">ROUND(SQRT(AM37*AM37+AN37*AN37)*1000/(6.44*1.73),0)</f>
        <v>3</v>
      </c>
      <c r="AM37" s="32">
        <v>-0.038</v>
      </c>
      <c r="AN37" s="32"/>
      <c r="AO37" s="32"/>
      <c r="AP37" s="32">
        <v>-0.029</v>
      </c>
      <c r="AQ37" s="32"/>
      <c r="AR37" s="33"/>
    </row>
    <row r="38" spans="1:44" ht="12.75">
      <c r="A38" s="34" t="s">
        <v>49</v>
      </c>
      <c r="B38" s="35"/>
      <c r="C38" s="35"/>
      <c r="D38" s="35"/>
      <c r="E38" s="11">
        <v>47</v>
      </c>
      <c r="F38" s="11">
        <v>0.5</v>
      </c>
      <c r="G38" s="11">
        <v>48.8</v>
      </c>
      <c r="H38" s="11">
        <v>40</v>
      </c>
      <c r="I38" s="11">
        <v>49.6</v>
      </c>
      <c r="J38" s="11">
        <v>20</v>
      </c>
      <c r="K38" s="11"/>
      <c r="L38" s="12"/>
      <c r="M38" s="30">
        <f>ROUND(SQRT(O38*O38+R38*R38)*1000/(M17*1.73),0)</f>
        <v>5</v>
      </c>
      <c r="N38" s="31">
        <f t="shared" si="0"/>
        <v>4</v>
      </c>
      <c r="O38" s="32">
        <v>-0.043</v>
      </c>
      <c r="P38" s="32"/>
      <c r="Q38" s="32"/>
      <c r="R38" s="32">
        <v>-0.024</v>
      </c>
      <c r="S38" s="32"/>
      <c r="T38" s="33"/>
      <c r="U38" s="30">
        <f>ROUND(SQRT(W38*W38+Z38*Z38)*1000/(U17*1.73),0)</f>
        <v>5</v>
      </c>
      <c r="V38" s="31">
        <f t="shared" si="1"/>
        <v>4</v>
      </c>
      <c r="W38" s="32">
        <v>-0.046</v>
      </c>
      <c r="X38" s="32"/>
      <c r="Y38" s="32"/>
      <c r="Z38" s="32">
        <v>-0.024</v>
      </c>
      <c r="AA38" s="32"/>
      <c r="AB38" s="33"/>
      <c r="AC38" s="30">
        <f>ROUND(SQRT(AE38*AE38+AH38*AH38)*1000/(AC17*1.73),0)</f>
        <v>4</v>
      </c>
      <c r="AD38" s="31">
        <f t="shared" si="2"/>
        <v>3</v>
      </c>
      <c r="AE38" s="32">
        <v>-0.036</v>
      </c>
      <c r="AF38" s="32"/>
      <c r="AG38" s="32"/>
      <c r="AH38" s="32">
        <v>-0.024</v>
      </c>
      <c r="AI38" s="32"/>
      <c r="AJ38" s="33"/>
      <c r="AK38" s="30">
        <f>ROUND(SQRT(AM38*AM38+AP38*AP38)*1000/(AK17*1.73),0)</f>
        <v>5</v>
      </c>
      <c r="AL38" s="31">
        <f t="shared" si="3"/>
        <v>4</v>
      </c>
      <c r="AM38" s="32">
        <v>-0.046</v>
      </c>
      <c r="AN38" s="32"/>
      <c r="AO38" s="32"/>
      <c r="AP38" s="32">
        <v>-0.019</v>
      </c>
      <c r="AQ38" s="32"/>
      <c r="AR38" s="33"/>
    </row>
    <row r="39" spans="1:44" ht="12.75">
      <c r="A39" s="34" t="s">
        <v>50</v>
      </c>
      <c r="B39" s="35"/>
      <c r="C39" s="35"/>
      <c r="D39" s="35"/>
      <c r="E39" s="11">
        <v>47</v>
      </c>
      <c r="F39" s="11">
        <v>0.5</v>
      </c>
      <c r="G39" s="11">
        <v>48.8</v>
      </c>
      <c r="H39" s="11">
        <v>40</v>
      </c>
      <c r="I39" s="11">
        <v>49.6</v>
      </c>
      <c r="J39" s="11">
        <v>20</v>
      </c>
      <c r="K39" s="11"/>
      <c r="L39" s="12"/>
      <c r="M39" s="30">
        <f>ROUND(SQRT(O39*O39+R39*R39)*1000/(M17*1.73),0)</f>
        <v>5</v>
      </c>
      <c r="N39" s="31">
        <f t="shared" si="0"/>
        <v>4</v>
      </c>
      <c r="O39" s="32">
        <v>-0.043</v>
      </c>
      <c r="P39" s="32"/>
      <c r="Q39" s="32"/>
      <c r="R39" s="32">
        <v>-0.036</v>
      </c>
      <c r="S39" s="32"/>
      <c r="T39" s="33"/>
      <c r="U39" s="30">
        <f>ROUND(SQRT(W39*W39+Z39*Z39)*1000/(U17*1.73),0)</f>
        <v>6</v>
      </c>
      <c r="V39" s="31">
        <f t="shared" si="1"/>
        <v>4</v>
      </c>
      <c r="W39" s="32">
        <v>-0.05</v>
      </c>
      <c r="X39" s="32"/>
      <c r="Y39" s="32"/>
      <c r="Z39" s="32">
        <v>-0.029</v>
      </c>
      <c r="AA39" s="32"/>
      <c r="AB39" s="33"/>
      <c r="AC39" s="30">
        <f>ROUND(SQRT(AE39*AE39+AH39*AH39)*1000/(AC17*1.73),0)</f>
        <v>4</v>
      </c>
      <c r="AD39" s="31">
        <f t="shared" si="2"/>
        <v>3</v>
      </c>
      <c r="AE39" s="32">
        <v>-0.036</v>
      </c>
      <c r="AF39" s="32"/>
      <c r="AG39" s="32"/>
      <c r="AH39" s="32">
        <v>-0.029</v>
      </c>
      <c r="AI39" s="32"/>
      <c r="AJ39" s="33"/>
      <c r="AK39" s="30">
        <f>ROUND(SQRT(AM39*AM39+AP39*AP39)*1000/(AK17*1.73),0)</f>
        <v>8</v>
      </c>
      <c r="AL39" s="31">
        <f t="shared" si="3"/>
        <v>4</v>
      </c>
      <c r="AM39" s="32">
        <v>-0.05</v>
      </c>
      <c r="AN39" s="32"/>
      <c r="AO39" s="32"/>
      <c r="AP39" s="32">
        <v>-0.072</v>
      </c>
      <c r="AQ39" s="32"/>
      <c r="AR39" s="33"/>
    </row>
    <row r="40" spans="1:44" ht="12.75">
      <c r="A40" s="34" t="s">
        <v>51</v>
      </c>
      <c r="B40" s="35"/>
      <c r="C40" s="35"/>
      <c r="D40" s="35"/>
      <c r="E40" s="11"/>
      <c r="F40" s="11"/>
      <c r="G40" s="11"/>
      <c r="H40" s="11"/>
      <c r="I40" s="11"/>
      <c r="J40" s="11"/>
      <c r="K40" s="11"/>
      <c r="L40" s="12"/>
      <c r="M40" s="30">
        <f>ROUND(SQRT(O40*O40+R40*R40)*1000/(M17*1.73),0)</f>
        <v>37</v>
      </c>
      <c r="N40" s="31">
        <f t="shared" si="0"/>
        <v>28</v>
      </c>
      <c r="O40" s="32">
        <v>-0.31</v>
      </c>
      <c r="P40" s="32"/>
      <c r="Q40" s="32"/>
      <c r="R40" s="32">
        <v>-0.238</v>
      </c>
      <c r="S40" s="32"/>
      <c r="T40" s="33"/>
      <c r="U40" s="30">
        <f>ROUND(SQRT(W40*W40+Z40*Z40)*1000/(U17*1.73),0)</f>
        <v>37</v>
      </c>
      <c r="V40" s="31">
        <f t="shared" si="1"/>
        <v>28</v>
      </c>
      <c r="W40" s="32">
        <v>-0.31</v>
      </c>
      <c r="X40" s="32"/>
      <c r="Y40" s="32"/>
      <c r="Z40" s="32">
        <v>-0.238</v>
      </c>
      <c r="AA40" s="32"/>
      <c r="AB40" s="33"/>
      <c r="AC40" s="30">
        <f>ROUND(SQRT(AE40*AE40+AH40*AH40)*1000/(AC17*1.73),0)</f>
        <v>37</v>
      </c>
      <c r="AD40" s="31">
        <f t="shared" si="2"/>
        <v>27</v>
      </c>
      <c r="AE40" s="32">
        <v>-0.302</v>
      </c>
      <c r="AF40" s="32"/>
      <c r="AG40" s="32"/>
      <c r="AH40" s="32">
        <v>-0.238</v>
      </c>
      <c r="AI40" s="32"/>
      <c r="AJ40" s="33"/>
      <c r="AK40" s="30">
        <f>ROUND(SQRT(AM40*AM40+AP40*AP40)*1000/(AK17*1.73),0)</f>
        <v>38</v>
      </c>
      <c r="AL40" s="31">
        <f t="shared" si="3"/>
        <v>28</v>
      </c>
      <c r="AM40" s="32">
        <v>-0.31</v>
      </c>
      <c r="AN40" s="32"/>
      <c r="AO40" s="32"/>
      <c r="AP40" s="32">
        <v>-0.239</v>
      </c>
      <c r="AQ40" s="32"/>
      <c r="AR40" s="33"/>
    </row>
    <row r="41" spans="1:44" ht="12.75">
      <c r="A41" s="34" t="s">
        <v>52</v>
      </c>
      <c r="B41" s="35"/>
      <c r="C41" s="35"/>
      <c r="D41" s="35"/>
      <c r="E41" s="11">
        <v>47</v>
      </c>
      <c r="F41" s="11">
        <v>0.5</v>
      </c>
      <c r="G41" s="11">
        <v>48.8</v>
      </c>
      <c r="H41" s="11">
        <v>40</v>
      </c>
      <c r="I41" s="11"/>
      <c r="J41" s="11"/>
      <c r="K41" s="11"/>
      <c r="L41" s="12"/>
      <c r="M41" s="30">
        <f>ROUND(SQRT(O41*O41+R41*R41)*1000/(M17*1.73),0)</f>
        <v>0</v>
      </c>
      <c r="N41" s="31">
        <f t="shared" si="0"/>
        <v>0</v>
      </c>
      <c r="O41" s="36">
        <v>0</v>
      </c>
      <c r="P41" s="36"/>
      <c r="Q41" s="36"/>
      <c r="R41" s="36">
        <v>0</v>
      </c>
      <c r="S41" s="36"/>
      <c r="T41" s="37"/>
      <c r="U41" s="30">
        <f>ROUND(SQRT(W41*W41+Z41*Z41)*1000/(U17*1.73),0)</f>
        <v>0</v>
      </c>
      <c r="V41" s="31">
        <f t="shared" si="1"/>
        <v>0</v>
      </c>
      <c r="W41" s="36">
        <v>0</v>
      </c>
      <c r="X41" s="36"/>
      <c r="Y41" s="36"/>
      <c r="Z41" s="36">
        <v>0</v>
      </c>
      <c r="AA41" s="36"/>
      <c r="AB41" s="37"/>
      <c r="AC41" s="30">
        <f>ROUND(SQRT(AE41*AE41+AH41*AH41)*1000/(AC17*1.73),0)</f>
        <v>0</v>
      </c>
      <c r="AD41" s="31">
        <f t="shared" si="2"/>
        <v>0</v>
      </c>
      <c r="AE41" s="36">
        <v>0</v>
      </c>
      <c r="AF41" s="36"/>
      <c r="AG41" s="36"/>
      <c r="AH41" s="36">
        <v>0</v>
      </c>
      <c r="AI41" s="36"/>
      <c r="AJ41" s="37"/>
      <c r="AK41" s="30">
        <f>ROUND(SQRT(AM41*AM41+AP41*AP41)*1000/(AK17*1.73),0)</f>
        <v>31</v>
      </c>
      <c r="AL41" s="31">
        <f t="shared" si="3"/>
        <v>25</v>
      </c>
      <c r="AM41" s="36">
        <v>-0.281</v>
      </c>
      <c r="AN41" s="36"/>
      <c r="AO41" s="36"/>
      <c r="AP41" s="36">
        <v>-0.163</v>
      </c>
      <c r="AQ41" s="36"/>
      <c r="AR41" s="37"/>
    </row>
    <row r="42" spans="1:44" ht="12.75">
      <c r="A42" s="34" t="s">
        <v>53</v>
      </c>
      <c r="B42" s="35"/>
      <c r="C42" s="35"/>
      <c r="D42" s="35"/>
      <c r="E42" s="11">
        <v>47</v>
      </c>
      <c r="F42" s="11">
        <v>0.5</v>
      </c>
      <c r="G42" s="11">
        <v>48.8</v>
      </c>
      <c r="H42" s="11">
        <v>40</v>
      </c>
      <c r="I42" s="11">
        <v>49.6</v>
      </c>
      <c r="J42" s="11">
        <v>20</v>
      </c>
      <c r="K42" s="11"/>
      <c r="L42" s="12"/>
      <c r="M42" s="30">
        <f>ROUND(SQRT(O42*O42+R42*R42)*1000/(M17*1.73),0)</f>
        <v>1</v>
      </c>
      <c r="N42" s="31">
        <f t="shared" si="0"/>
        <v>0</v>
      </c>
      <c r="O42" s="32">
        <v>0</v>
      </c>
      <c r="P42" s="32"/>
      <c r="Q42" s="32"/>
      <c r="R42" s="32">
        <v>-0.007</v>
      </c>
      <c r="S42" s="32"/>
      <c r="T42" s="33"/>
      <c r="U42" s="30">
        <f>ROUND(SQRT(W42*W42+Z42*Z42)*1000/(U17*1.73),0)</f>
        <v>1</v>
      </c>
      <c r="V42" s="31">
        <f t="shared" si="1"/>
        <v>0</v>
      </c>
      <c r="W42" s="32">
        <v>0</v>
      </c>
      <c r="X42" s="32"/>
      <c r="Y42" s="32"/>
      <c r="Z42" s="32">
        <v>-0.007</v>
      </c>
      <c r="AA42" s="32"/>
      <c r="AB42" s="33"/>
      <c r="AC42" s="30">
        <f>ROUND(SQRT(AE42*AE42+AH42*AH42)*1000/(AC17*1.73),0)</f>
        <v>1</v>
      </c>
      <c r="AD42" s="31">
        <f t="shared" si="2"/>
        <v>1</v>
      </c>
      <c r="AE42" s="32">
        <v>-0.007</v>
      </c>
      <c r="AF42" s="32"/>
      <c r="AG42" s="32"/>
      <c r="AH42" s="32">
        <v>-0.007</v>
      </c>
      <c r="AI42" s="32"/>
      <c r="AJ42" s="33"/>
      <c r="AK42" s="30">
        <f>ROUND(SQRT(AM42*AM42+AP42*AP42)*1000/(AK17*1.73),0)</f>
        <v>1</v>
      </c>
      <c r="AL42" s="31">
        <f t="shared" si="3"/>
        <v>0</v>
      </c>
      <c r="AM42" s="32">
        <v>0</v>
      </c>
      <c r="AN42" s="32"/>
      <c r="AO42" s="32"/>
      <c r="AP42" s="32">
        <v>-0.007</v>
      </c>
      <c r="AQ42" s="32"/>
      <c r="AR42" s="33"/>
    </row>
    <row r="43" spans="1:44" ht="12.75">
      <c r="A43" s="34" t="s">
        <v>54</v>
      </c>
      <c r="B43" s="35"/>
      <c r="C43" s="35"/>
      <c r="D43" s="35"/>
      <c r="E43" s="11">
        <v>47</v>
      </c>
      <c r="F43" s="11">
        <v>0.5</v>
      </c>
      <c r="G43" s="11">
        <v>48.8</v>
      </c>
      <c r="H43" s="11">
        <v>40</v>
      </c>
      <c r="I43" s="11">
        <v>49.6</v>
      </c>
      <c r="J43" s="11">
        <v>20</v>
      </c>
      <c r="K43" s="11"/>
      <c r="L43" s="12"/>
      <c r="M43" s="30">
        <f>ROUND(SQRT(O43*O43+R43*R43)*1000/(M17*1.73),0)</f>
        <v>5</v>
      </c>
      <c r="N43" s="31">
        <f t="shared" si="0"/>
        <v>3</v>
      </c>
      <c r="O43" s="32">
        <v>-0.031</v>
      </c>
      <c r="P43" s="32"/>
      <c r="Q43" s="32"/>
      <c r="R43" s="32">
        <v>-0.036</v>
      </c>
      <c r="S43" s="32"/>
      <c r="T43" s="33"/>
      <c r="U43" s="30">
        <f>ROUND(SQRT(W43*W43+Z43*Z43)*1000/(U17*1.73),0)</f>
        <v>5</v>
      </c>
      <c r="V43" s="31">
        <f t="shared" si="1"/>
        <v>3</v>
      </c>
      <c r="W43" s="32">
        <v>-0.036</v>
      </c>
      <c r="X43" s="32"/>
      <c r="Y43" s="32"/>
      <c r="Z43" s="32">
        <v>-0.036</v>
      </c>
      <c r="AA43" s="32"/>
      <c r="AB43" s="33"/>
      <c r="AC43" s="30">
        <f>ROUND(SQRT(AE43*AE43+AH43*AH43)*1000/(AC17*1.73),0)</f>
        <v>5</v>
      </c>
      <c r="AD43" s="31">
        <f t="shared" si="2"/>
        <v>4</v>
      </c>
      <c r="AE43" s="32">
        <v>-0.041</v>
      </c>
      <c r="AF43" s="32"/>
      <c r="AG43" s="32"/>
      <c r="AH43" s="32">
        <v>-0.036</v>
      </c>
      <c r="AI43" s="32"/>
      <c r="AJ43" s="33"/>
      <c r="AK43" s="30">
        <f>ROUND(SQRT(AM43*AM43+AP43*AP43)*1000/(AK17*1.73),0)</f>
        <v>5</v>
      </c>
      <c r="AL43" s="31">
        <f t="shared" si="3"/>
        <v>3</v>
      </c>
      <c r="AM43" s="32">
        <v>-0.036</v>
      </c>
      <c r="AN43" s="32"/>
      <c r="AO43" s="32"/>
      <c r="AP43" s="32">
        <v>-0.034</v>
      </c>
      <c r="AQ43" s="32"/>
      <c r="AR43" s="33"/>
    </row>
    <row r="44" spans="1:44" ht="12.75">
      <c r="A44" s="34" t="s">
        <v>55</v>
      </c>
      <c r="B44" s="35"/>
      <c r="C44" s="35"/>
      <c r="D44" s="35"/>
      <c r="E44" s="11"/>
      <c r="F44" s="11"/>
      <c r="G44" s="11"/>
      <c r="H44" s="11"/>
      <c r="I44" s="11"/>
      <c r="J44" s="11"/>
      <c r="K44" s="11"/>
      <c r="L44" s="12"/>
      <c r="M44" s="30" t="s">
        <v>60</v>
      </c>
      <c r="N44" s="31"/>
      <c r="O44" s="36" t="s">
        <v>60</v>
      </c>
      <c r="P44" s="36"/>
      <c r="Q44" s="36"/>
      <c r="R44" s="36" t="s">
        <v>60</v>
      </c>
      <c r="S44" s="36"/>
      <c r="T44" s="37"/>
      <c r="U44" s="30" t="s">
        <v>60</v>
      </c>
      <c r="V44" s="31"/>
      <c r="W44" s="36" t="s">
        <v>60</v>
      </c>
      <c r="X44" s="36"/>
      <c r="Y44" s="36"/>
      <c r="Z44" s="36" t="s">
        <v>60</v>
      </c>
      <c r="AA44" s="36"/>
      <c r="AB44" s="37"/>
      <c r="AC44" s="30" t="s">
        <v>60</v>
      </c>
      <c r="AD44" s="31"/>
      <c r="AE44" s="36" t="s">
        <v>60</v>
      </c>
      <c r="AF44" s="36"/>
      <c r="AG44" s="36"/>
      <c r="AH44" s="36" t="s">
        <v>60</v>
      </c>
      <c r="AI44" s="36"/>
      <c r="AJ44" s="37"/>
      <c r="AK44" s="30" t="s">
        <v>60</v>
      </c>
      <c r="AL44" s="31"/>
      <c r="AM44" s="36" t="s">
        <v>60</v>
      </c>
      <c r="AN44" s="36"/>
      <c r="AO44" s="36"/>
      <c r="AP44" s="36" t="s">
        <v>60</v>
      </c>
      <c r="AQ44" s="36"/>
      <c r="AR44" s="37"/>
    </row>
    <row r="45" spans="1:44" ht="13.5" thickBot="1">
      <c r="A45" s="34" t="s">
        <v>56</v>
      </c>
      <c r="B45" s="35"/>
      <c r="C45" s="35"/>
      <c r="D45" s="35"/>
      <c r="E45" s="11"/>
      <c r="F45" s="11"/>
      <c r="G45" s="11"/>
      <c r="H45" s="11"/>
      <c r="I45" s="11"/>
      <c r="J45" s="11"/>
      <c r="K45" s="11"/>
      <c r="L45" s="12"/>
      <c r="M45" s="30">
        <f>ROUND(SQRT(O45*O45+R45*R45)*1000/(M17*1.73),0)</f>
        <v>110</v>
      </c>
      <c r="N45" s="31">
        <f t="shared" si="0"/>
        <v>95</v>
      </c>
      <c r="O45" s="32">
        <v>-1.056</v>
      </c>
      <c r="P45" s="32"/>
      <c r="Q45" s="32"/>
      <c r="R45" s="32">
        <v>-0.461</v>
      </c>
      <c r="S45" s="32"/>
      <c r="T45" s="33"/>
      <c r="U45" s="30">
        <f>ROUND(SQRT(W45*W45+Z45*Z45)*1000/(U17*1.73),0)</f>
        <v>59</v>
      </c>
      <c r="V45" s="31">
        <f>ROUND(SQRT(W45*W45+X45*X45)*1000/(6.44*1.73),0)</f>
        <v>53</v>
      </c>
      <c r="W45" s="32">
        <v>-0.595</v>
      </c>
      <c r="X45" s="32"/>
      <c r="Y45" s="32"/>
      <c r="Z45" s="32">
        <v>-0.151</v>
      </c>
      <c r="AA45" s="32"/>
      <c r="AB45" s="33"/>
      <c r="AC45" s="30">
        <f>ROUND(SQRT(AE45*AE45+AH45*AH45)*1000/(AC17*1.73),0)</f>
        <v>41</v>
      </c>
      <c r="AD45" s="31">
        <f>ROUND(SQRT(AE45*AE45+AF45*AF45)*1000/(6.44*1.73),0)</f>
        <v>34</v>
      </c>
      <c r="AE45" s="32">
        <v>-0.384</v>
      </c>
      <c r="AF45" s="32"/>
      <c r="AG45" s="32"/>
      <c r="AH45" s="32">
        <v>-0.191</v>
      </c>
      <c r="AI45" s="32"/>
      <c r="AJ45" s="33"/>
      <c r="AK45" s="30">
        <f>ROUND(SQRT(AM45*AM45+AP45*AP45)*1000/(AK17*1.73),0)</f>
        <v>31</v>
      </c>
      <c r="AL45" s="31">
        <f>ROUND(SQRT(AM45*AM45+AN45*AN45)*1000/(6.44*1.73),0)</f>
        <v>26</v>
      </c>
      <c r="AM45" s="32">
        <v>-0.288</v>
      </c>
      <c r="AN45" s="32"/>
      <c r="AO45" s="32"/>
      <c r="AP45" s="32">
        <v>-0.141</v>
      </c>
      <c r="AQ45" s="32"/>
      <c r="AR45" s="33"/>
    </row>
    <row r="46" spans="1:44" ht="13.5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13.5" thickBot="1">
      <c r="A47" s="24" t="s">
        <v>57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7" t="s">
        <v>59</v>
      </c>
      <c r="N47" s="28"/>
      <c r="O47" s="28"/>
      <c r="P47" s="28"/>
      <c r="Q47" s="28"/>
      <c r="R47" s="28"/>
      <c r="S47" s="28"/>
      <c r="T47" s="29"/>
      <c r="U47" s="27"/>
      <c r="V47" s="28"/>
      <c r="W47" s="28"/>
      <c r="X47" s="28"/>
      <c r="Y47" s="28"/>
      <c r="Z47" s="28"/>
      <c r="AA47" s="28"/>
      <c r="AB47" s="29"/>
      <c r="AC47" s="27"/>
      <c r="AD47" s="28"/>
      <c r="AE47" s="28"/>
      <c r="AF47" s="28"/>
      <c r="AG47" s="28"/>
      <c r="AH47" s="28"/>
      <c r="AI47" s="28"/>
      <c r="AJ47" s="29"/>
      <c r="AK47" s="27"/>
      <c r="AL47" s="28"/>
      <c r="AM47" s="28"/>
      <c r="AN47" s="28"/>
      <c r="AO47" s="28"/>
      <c r="AP47" s="28"/>
      <c r="AQ47" s="28"/>
      <c r="AR47" s="29"/>
    </row>
  </sheetData>
  <sheetProtection/>
  <mergeCells count="477">
    <mergeCell ref="AQ5:AR5"/>
    <mergeCell ref="AE5:AF5"/>
    <mergeCell ref="AG5:AH5"/>
    <mergeCell ref="AI5:AJ5"/>
    <mergeCell ref="AK5:AL5"/>
    <mergeCell ref="AM5:AN5"/>
    <mergeCell ref="AO5:AP5"/>
    <mergeCell ref="Y5:Z5"/>
    <mergeCell ref="AA5:AB5"/>
    <mergeCell ref="AC5:AD5"/>
    <mergeCell ref="O5:P5"/>
    <mergeCell ref="G5:H5"/>
    <mergeCell ref="I5:J5"/>
    <mergeCell ref="K5:L5"/>
    <mergeCell ref="M5:N5"/>
    <mergeCell ref="M6:N6"/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E6:F6"/>
    <mergeCell ref="G6:H6"/>
    <mergeCell ref="I6:J6"/>
    <mergeCell ref="K6:L6"/>
    <mergeCell ref="W5:X5"/>
    <mergeCell ref="AA6:AB6"/>
    <mergeCell ref="AC6:AD6"/>
    <mergeCell ref="O6:P6"/>
    <mergeCell ref="Q6:R6"/>
    <mergeCell ref="S6:T6"/>
    <mergeCell ref="U6:V6"/>
    <mergeCell ref="Q5:R5"/>
    <mergeCell ref="S5:T5"/>
    <mergeCell ref="U5:V5"/>
    <mergeCell ref="AM6:AN6"/>
    <mergeCell ref="AO6:AP6"/>
    <mergeCell ref="AE6:AF6"/>
    <mergeCell ref="AG6:AH6"/>
    <mergeCell ref="AI6:AJ6"/>
    <mergeCell ref="AK6:AL6"/>
    <mergeCell ref="Z8:AB8"/>
    <mergeCell ref="E8:L8"/>
    <mergeCell ref="M8:O8"/>
    <mergeCell ref="P8:Q8"/>
    <mergeCell ref="R8:T8"/>
    <mergeCell ref="U8:W8"/>
    <mergeCell ref="X8:Y8"/>
    <mergeCell ref="Y7:Z7"/>
    <mergeCell ref="AA7:AB7"/>
    <mergeCell ref="M7:N7"/>
    <mergeCell ref="O7:P7"/>
    <mergeCell ref="AQ6:AR6"/>
    <mergeCell ref="A7:D8"/>
    <mergeCell ref="E7:F7"/>
    <mergeCell ref="G7:H7"/>
    <mergeCell ref="I7:J7"/>
    <mergeCell ref="K7:L7"/>
    <mergeCell ref="W6:X6"/>
    <mergeCell ref="Y6:Z6"/>
    <mergeCell ref="AC7:AD7"/>
    <mergeCell ref="AE7:AF7"/>
    <mergeCell ref="AO7:AP7"/>
    <mergeCell ref="AQ7:AR7"/>
    <mergeCell ref="Q7:R7"/>
    <mergeCell ref="S7:T7"/>
    <mergeCell ref="U7:V7"/>
    <mergeCell ref="W7:X7"/>
    <mergeCell ref="AK7:AL7"/>
    <mergeCell ref="AM7:AN7"/>
    <mergeCell ref="AG7:AH7"/>
    <mergeCell ref="AI7:AJ7"/>
    <mergeCell ref="AQ9:AR9"/>
    <mergeCell ref="AC9:AD9"/>
    <mergeCell ref="AF8:AG8"/>
    <mergeCell ref="AH8:AJ8"/>
    <mergeCell ref="AK8:AM8"/>
    <mergeCell ref="AN8:AO8"/>
    <mergeCell ref="AP8:AR8"/>
    <mergeCell ref="AC8:AE8"/>
    <mergeCell ref="AO9:AP9"/>
    <mergeCell ref="AI9:AJ9"/>
    <mergeCell ref="AK9:AL9"/>
    <mergeCell ref="K10:L10"/>
    <mergeCell ref="M10:N10"/>
    <mergeCell ref="O10:P10"/>
    <mergeCell ref="AA9:AB9"/>
    <mergeCell ref="O9:P9"/>
    <mergeCell ref="Q9:R9"/>
    <mergeCell ref="W10:X10"/>
    <mergeCell ref="Y10:Z10"/>
    <mergeCell ref="S9:T9"/>
    <mergeCell ref="U9:V9"/>
    <mergeCell ref="Q10:R10"/>
    <mergeCell ref="S10:T10"/>
    <mergeCell ref="AE9:AF9"/>
    <mergeCell ref="AG9:AH9"/>
    <mergeCell ref="AA10:AB10"/>
    <mergeCell ref="W9:X9"/>
    <mergeCell ref="Y9:Z9"/>
    <mergeCell ref="AC10:AD10"/>
    <mergeCell ref="AE10:AF10"/>
    <mergeCell ref="X11:Y11"/>
    <mergeCell ref="AF11:AG11"/>
    <mergeCell ref="AH11:AJ11"/>
    <mergeCell ref="AK11:AM11"/>
    <mergeCell ref="E9:F9"/>
    <mergeCell ref="G9:H9"/>
    <mergeCell ref="I9:J9"/>
    <mergeCell ref="K9:L9"/>
    <mergeCell ref="M9:N9"/>
    <mergeCell ref="AM9:AN9"/>
    <mergeCell ref="R11:T11"/>
    <mergeCell ref="A10:D11"/>
    <mergeCell ref="E10:F10"/>
    <mergeCell ref="G10:H10"/>
    <mergeCell ref="I10:J10"/>
    <mergeCell ref="U10:V10"/>
    <mergeCell ref="U11:W11"/>
    <mergeCell ref="AN11:AO11"/>
    <mergeCell ref="AP11:AR11"/>
    <mergeCell ref="A12:AR12"/>
    <mergeCell ref="AO10:AP10"/>
    <mergeCell ref="AQ10:AR10"/>
    <mergeCell ref="E11:L11"/>
    <mergeCell ref="M11:O11"/>
    <mergeCell ref="P11:Q11"/>
    <mergeCell ref="AG10:AH10"/>
    <mergeCell ref="AI10:AJ10"/>
    <mergeCell ref="AK10:AL10"/>
    <mergeCell ref="U14:AB14"/>
    <mergeCell ref="AC14:AJ14"/>
    <mergeCell ref="AK14:AR14"/>
    <mergeCell ref="A13:B13"/>
    <mergeCell ref="C13:D13"/>
    <mergeCell ref="E13:L13"/>
    <mergeCell ref="M13:T13"/>
    <mergeCell ref="U13:AB13"/>
    <mergeCell ref="AC13:AJ13"/>
    <mergeCell ref="A14:B14"/>
    <mergeCell ref="C14:D14"/>
    <mergeCell ref="E14:L14"/>
    <mergeCell ref="M14:T14"/>
    <mergeCell ref="AM10:AN10"/>
    <mergeCell ref="Z11:AB11"/>
    <mergeCell ref="AC11:AE11"/>
    <mergeCell ref="AC16:AJ16"/>
    <mergeCell ref="AK16:AR16"/>
    <mergeCell ref="U15:AB15"/>
    <mergeCell ref="AC15:AJ15"/>
    <mergeCell ref="AK15:AR15"/>
    <mergeCell ref="U16:AB16"/>
    <mergeCell ref="AK13:AR13"/>
    <mergeCell ref="A15:B15"/>
    <mergeCell ref="C15:D15"/>
    <mergeCell ref="E15:L15"/>
    <mergeCell ref="M15:T15"/>
    <mergeCell ref="A16:B16"/>
    <mergeCell ref="C16:D16"/>
    <mergeCell ref="E16:L16"/>
    <mergeCell ref="M16:T16"/>
    <mergeCell ref="AP19:AR20"/>
    <mergeCell ref="O19:Q20"/>
    <mergeCell ref="R19:T20"/>
    <mergeCell ref="A19:D20"/>
    <mergeCell ref="E19:F19"/>
    <mergeCell ref="G19:H19"/>
    <mergeCell ref="I19:J19"/>
    <mergeCell ref="K19:L19"/>
    <mergeCell ref="M19:N20"/>
    <mergeCell ref="AK19:AL20"/>
    <mergeCell ref="AK17:AR17"/>
    <mergeCell ref="A18:AR18"/>
    <mergeCell ref="U17:AB17"/>
    <mergeCell ref="AC17:AJ17"/>
    <mergeCell ref="A17:B17"/>
    <mergeCell ref="C17:D17"/>
    <mergeCell ref="E17:L17"/>
    <mergeCell ref="M17:T17"/>
    <mergeCell ref="AM19:AO20"/>
    <mergeCell ref="Z19:AB20"/>
    <mergeCell ref="AC19:AD20"/>
    <mergeCell ref="AE19:AG20"/>
    <mergeCell ref="AH19:AJ20"/>
    <mergeCell ref="U19:V20"/>
    <mergeCell ref="W19:Y20"/>
    <mergeCell ref="W22:Y22"/>
    <mergeCell ref="Z22:AB22"/>
    <mergeCell ref="A21:D21"/>
    <mergeCell ref="E21:AR21"/>
    <mergeCell ref="A22:D22"/>
    <mergeCell ref="M22:N22"/>
    <mergeCell ref="O22:Q22"/>
    <mergeCell ref="R22:T22"/>
    <mergeCell ref="U22:V22"/>
    <mergeCell ref="AH22:AJ22"/>
    <mergeCell ref="AK22:AL22"/>
    <mergeCell ref="A26:D26"/>
    <mergeCell ref="M26:N26"/>
    <mergeCell ref="O26:Q26"/>
    <mergeCell ref="R26:T26"/>
    <mergeCell ref="U24:V24"/>
    <mergeCell ref="W24:Y24"/>
    <mergeCell ref="AP26:AR26"/>
    <mergeCell ref="AP24:AR24"/>
    <mergeCell ref="Z24:AB24"/>
    <mergeCell ref="AC24:AD24"/>
    <mergeCell ref="AK24:AL24"/>
    <mergeCell ref="AM24:AO24"/>
    <mergeCell ref="A23:D23"/>
    <mergeCell ref="E23:AR23"/>
    <mergeCell ref="AC22:AD22"/>
    <mergeCell ref="AE22:AG22"/>
    <mergeCell ref="AM22:AO22"/>
    <mergeCell ref="AP22:AR22"/>
    <mergeCell ref="A24:D24"/>
    <mergeCell ref="M24:N24"/>
    <mergeCell ref="O24:Q24"/>
    <mergeCell ref="R24:T24"/>
    <mergeCell ref="A25:D25"/>
    <mergeCell ref="E25:AR25"/>
    <mergeCell ref="W26:Y26"/>
    <mergeCell ref="Z26:AB26"/>
    <mergeCell ref="AM26:AO26"/>
    <mergeCell ref="AE26:AG26"/>
    <mergeCell ref="AH26:AJ26"/>
    <mergeCell ref="AK26:AL26"/>
    <mergeCell ref="U26:V26"/>
    <mergeCell ref="AC26:AD26"/>
    <mergeCell ref="AE24:AG24"/>
    <mergeCell ref="AH24:AJ24"/>
    <mergeCell ref="AK27:AL27"/>
    <mergeCell ref="AM27:AO27"/>
    <mergeCell ref="AE27:AG27"/>
    <mergeCell ref="AH27:AJ27"/>
    <mergeCell ref="A27:D27"/>
    <mergeCell ref="M27:N27"/>
    <mergeCell ref="O27:Q27"/>
    <mergeCell ref="R27:T27"/>
    <mergeCell ref="U27:V27"/>
    <mergeCell ref="W27:Y27"/>
    <mergeCell ref="Z27:AB27"/>
    <mergeCell ref="AC27:AD27"/>
    <mergeCell ref="AP27:AR27"/>
    <mergeCell ref="A28:D28"/>
    <mergeCell ref="M28:N28"/>
    <mergeCell ref="O28:Q28"/>
    <mergeCell ref="R28:T28"/>
    <mergeCell ref="U28:V28"/>
    <mergeCell ref="W28:Y28"/>
    <mergeCell ref="Z28:AB28"/>
    <mergeCell ref="AH28:AJ28"/>
    <mergeCell ref="AK28:AL28"/>
    <mergeCell ref="AP29:AR29"/>
    <mergeCell ref="AM29:AO29"/>
    <mergeCell ref="Z29:AB29"/>
    <mergeCell ref="AC29:AD29"/>
    <mergeCell ref="AE29:AG29"/>
    <mergeCell ref="U29:V29"/>
    <mergeCell ref="W29:Y29"/>
    <mergeCell ref="AH29:AJ29"/>
    <mergeCell ref="AK29:AL29"/>
    <mergeCell ref="AM28:AO28"/>
    <mergeCell ref="AP28:AR28"/>
    <mergeCell ref="AC28:AD28"/>
    <mergeCell ref="AE28:AG28"/>
    <mergeCell ref="A30:D30"/>
    <mergeCell ref="M30:N30"/>
    <mergeCell ref="O30:Q30"/>
    <mergeCell ref="R30:T30"/>
    <mergeCell ref="A29:D29"/>
    <mergeCell ref="M29:N29"/>
    <mergeCell ref="O29:Q29"/>
    <mergeCell ref="R29:T29"/>
    <mergeCell ref="AM30:AO30"/>
    <mergeCell ref="AP30:AR30"/>
    <mergeCell ref="A31:D31"/>
    <mergeCell ref="M31:N31"/>
    <mergeCell ref="O31:Q31"/>
    <mergeCell ref="R31:T31"/>
    <mergeCell ref="U31:V31"/>
    <mergeCell ref="W31:Y31"/>
    <mergeCell ref="AP31:AR31"/>
    <mergeCell ref="AH31:AJ31"/>
    <mergeCell ref="U30:V30"/>
    <mergeCell ref="W30:Y30"/>
    <mergeCell ref="Z30:AB30"/>
    <mergeCell ref="AK31:AL31"/>
    <mergeCell ref="AC30:AD30"/>
    <mergeCell ref="AE30:AG30"/>
    <mergeCell ref="AC31:AD31"/>
    <mergeCell ref="AE31:AG31"/>
    <mergeCell ref="AH30:AJ30"/>
    <mergeCell ref="AK30:AL30"/>
    <mergeCell ref="A32:D32"/>
    <mergeCell ref="M32:N32"/>
    <mergeCell ref="O32:Q32"/>
    <mergeCell ref="R32:T32"/>
    <mergeCell ref="Z31:AB31"/>
    <mergeCell ref="AP33:AR33"/>
    <mergeCell ref="AH33:AJ33"/>
    <mergeCell ref="AK33:AL33"/>
    <mergeCell ref="AM33:AO33"/>
    <mergeCell ref="Z33:AB33"/>
    <mergeCell ref="AC33:AD33"/>
    <mergeCell ref="AE33:AG33"/>
    <mergeCell ref="AM31:AO31"/>
    <mergeCell ref="AH32:AJ32"/>
    <mergeCell ref="A33:D33"/>
    <mergeCell ref="M33:N33"/>
    <mergeCell ref="O33:Q33"/>
    <mergeCell ref="R33:T33"/>
    <mergeCell ref="U33:V33"/>
    <mergeCell ref="W33:Y33"/>
    <mergeCell ref="AH37:AJ37"/>
    <mergeCell ref="AM37:AO37"/>
    <mergeCell ref="AE35:AG35"/>
    <mergeCell ref="AH35:AJ35"/>
    <mergeCell ref="AK35:AL35"/>
    <mergeCell ref="AH34:AJ34"/>
    <mergeCell ref="AK34:AL34"/>
    <mergeCell ref="AM34:AO34"/>
    <mergeCell ref="U34:V34"/>
    <mergeCell ref="W34:Y34"/>
    <mergeCell ref="Z34:AB34"/>
    <mergeCell ref="AC34:AD34"/>
    <mergeCell ref="U32:V32"/>
    <mergeCell ref="W32:Y32"/>
    <mergeCell ref="Z32:AB32"/>
    <mergeCell ref="AC32:AD32"/>
    <mergeCell ref="AP34:AR34"/>
    <mergeCell ref="AP35:AR35"/>
    <mergeCell ref="AE34:AG34"/>
    <mergeCell ref="AP32:AR32"/>
    <mergeCell ref="AE32:AG32"/>
    <mergeCell ref="AK32:AL32"/>
    <mergeCell ref="AM32:AO32"/>
    <mergeCell ref="W35:Y35"/>
    <mergeCell ref="Z35:AB35"/>
    <mergeCell ref="AC35:AD35"/>
    <mergeCell ref="AP37:AR37"/>
    <mergeCell ref="AK37:AL37"/>
    <mergeCell ref="A38:D38"/>
    <mergeCell ref="M38:N38"/>
    <mergeCell ref="O38:Q38"/>
    <mergeCell ref="A35:D35"/>
    <mergeCell ref="M35:N35"/>
    <mergeCell ref="O35:Q35"/>
    <mergeCell ref="A36:D36"/>
    <mergeCell ref="E36:AR36"/>
    <mergeCell ref="A37:D37"/>
    <mergeCell ref="M37:N37"/>
    <mergeCell ref="O37:Q37"/>
    <mergeCell ref="R37:T37"/>
    <mergeCell ref="U37:V37"/>
    <mergeCell ref="AC37:AD37"/>
    <mergeCell ref="W37:Y37"/>
    <mergeCell ref="Z37:AB37"/>
    <mergeCell ref="A34:D34"/>
    <mergeCell ref="M34:N34"/>
    <mergeCell ref="O34:Q34"/>
    <mergeCell ref="R34:T34"/>
    <mergeCell ref="R38:T38"/>
    <mergeCell ref="U38:V38"/>
    <mergeCell ref="W38:Y38"/>
    <mergeCell ref="AM35:AO35"/>
    <mergeCell ref="AE38:AG38"/>
    <mergeCell ref="AM38:AO38"/>
    <mergeCell ref="U35:V35"/>
    <mergeCell ref="Z38:AB38"/>
    <mergeCell ref="R35:T35"/>
    <mergeCell ref="AE37:AG37"/>
    <mergeCell ref="AP38:AR38"/>
    <mergeCell ref="A39:D39"/>
    <mergeCell ref="M39:N39"/>
    <mergeCell ref="O39:Q39"/>
    <mergeCell ref="R39:T39"/>
    <mergeCell ref="U39:V39"/>
    <mergeCell ref="W39:Y39"/>
    <mergeCell ref="AH38:AJ38"/>
    <mergeCell ref="AK38:AL38"/>
    <mergeCell ref="AC38:AD38"/>
    <mergeCell ref="AK39:AL39"/>
    <mergeCell ref="AM39:AO39"/>
    <mergeCell ref="AP39:AR39"/>
    <mergeCell ref="AP40:AR40"/>
    <mergeCell ref="AM40:AO40"/>
    <mergeCell ref="AK40:AL40"/>
    <mergeCell ref="AE39:AG39"/>
    <mergeCell ref="Z39:AB39"/>
    <mergeCell ref="AC39:AD39"/>
    <mergeCell ref="AH41:AJ41"/>
    <mergeCell ref="Z40:AB40"/>
    <mergeCell ref="AC40:AD40"/>
    <mergeCell ref="AE40:AG40"/>
    <mergeCell ref="AH39:AJ39"/>
    <mergeCell ref="AH40:AJ40"/>
    <mergeCell ref="AK41:AL41"/>
    <mergeCell ref="A41:D41"/>
    <mergeCell ref="M41:N41"/>
    <mergeCell ref="O41:Q41"/>
    <mergeCell ref="R41:T41"/>
    <mergeCell ref="U41:V41"/>
    <mergeCell ref="W41:Y41"/>
    <mergeCell ref="Z41:AB41"/>
    <mergeCell ref="AE41:AG41"/>
    <mergeCell ref="U40:V40"/>
    <mergeCell ref="W40:Y40"/>
    <mergeCell ref="A40:D40"/>
    <mergeCell ref="M40:N40"/>
    <mergeCell ref="O40:Q40"/>
    <mergeCell ref="R40:T40"/>
    <mergeCell ref="AC41:AD41"/>
    <mergeCell ref="U42:V42"/>
    <mergeCell ref="AE43:AG43"/>
    <mergeCell ref="Z42:AB42"/>
    <mergeCell ref="AC42:AD42"/>
    <mergeCell ref="AE42:AG42"/>
    <mergeCell ref="U43:V43"/>
    <mergeCell ref="W43:Y43"/>
    <mergeCell ref="AM43:AO43"/>
    <mergeCell ref="Z43:AB43"/>
    <mergeCell ref="AC43:AD43"/>
    <mergeCell ref="W42:Y42"/>
    <mergeCell ref="O43:Q43"/>
    <mergeCell ref="R43:T43"/>
    <mergeCell ref="AH43:AJ43"/>
    <mergeCell ref="AK43:AL43"/>
    <mergeCell ref="AP41:AR41"/>
    <mergeCell ref="A42:D42"/>
    <mergeCell ref="M42:N42"/>
    <mergeCell ref="O42:Q42"/>
    <mergeCell ref="R42:T42"/>
    <mergeCell ref="AM42:AO42"/>
    <mergeCell ref="AP42:AR42"/>
    <mergeCell ref="AH42:AJ42"/>
    <mergeCell ref="AK42:AL42"/>
    <mergeCell ref="AM41:AO41"/>
    <mergeCell ref="AP45:AR45"/>
    <mergeCell ref="AP44:AR44"/>
    <mergeCell ref="AH44:AJ44"/>
    <mergeCell ref="AK44:AL44"/>
    <mergeCell ref="AH45:AJ45"/>
    <mergeCell ref="AK45:AL45"/>
    <mergeCell ref="AM45:AO45"/>
    <mergeCell ref="AE45:AG45"/>
    <mergeCell ref="Z44:AB44"/>
    <mergeCell ref="AC44:AD44"/>
    <mergeCell ref="AE44:AG44"/>
    <mergeCell ref="Z45:AB45"/>
    <mergeCell ref="AC45:AD45"/>
    <mergeCell ref="AP43:AR43"/>
    <mergeCell ref="A44:D44"/>
    <mergeCell ref="M44:N44"/>
    <mergeCell ref="O44:Q44"/>
    <mergeCell ref="R44:T44"/>
    <mergeCell ref="U44:V44"/>
    <mergeCell ref="W44:Y44"/>
    <mergeCell ref="AM44:AO44"/>
    <mergeCell ref="A43:D43"/>
    <mergeCell ref="M43:N43"/>
    <mergeCell ref="U45:V45"/>
    <mergeCell ref="W45:Y45"/>
    <mergeCell ref="A45:D45"/>
    <mergeCell ref="M45:N45"/>
    <mergeCell ref="O45:Q45"/>
    <mergeCell ref="R45:T45"/>
    <mergeCell ref="A46:AR46"/>
    <mergeCell ref="A47:L47"/>
    <mergeCell ref="M47:T47"/>
    <mergeCell ref="U47:AB47"/>
    <mergeCell ref="AC47:AJ47"/>
    <mergeCell ref="AK47:AR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7"/>
  <sheetViews>
    <sheetView zoomScalePageLayoutView="0" workbookViewId="0" topLeftCell="A1">
      <pane ySplit="3" topLeftCell="BM4" activePane="bottomLeft" state="frozen"/>
      <selection pane="topLeft" activeCell="A17" sqref="A17:AR17"/>
      <selection pane="bottomLeft" activeCell="E11" sqref="E11:L11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</row>
    <row r="2" spans="1:44" ht="30" customHeight="1" thickBot="1">
      <c r="A2" s="114" t="s">
        <v>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</row>
    <row r="3" spans="1:44" ht="24.7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>
        <v>0.7083333333333334</v>
      </c>
      <c r="N3" s="116"/>
      <c r="O3" s="116"/>
      <c r="P3" s="116"/>
      <c r="Q3" s="116"/>
      <c r="R3" s="116"/>
      <c r="S3" s="116"/>
      <c r="T3" s="116"/>
      <c r="U3" s="116">
        <v>0.75</v>
      </c>
      <c r="V3" s="116"/>
      <c r="W3" s="116"/>
      <c r="X3" s="116"/>
      <c r="Y3" s="116"/>
      <c r="Z3" s="116"/>
      <c r="AA3" s="116"/>
      <c r="AB3" s="116"/>
      <c r="AC3" s="116">
        <v>0.7916666666666666</v>
      </c>
      <c r="AD3" s="116"/>
      <c r="AE3" s="116"/>
      <c r="AF3" s="116"/>
      <c r="AG3" s="116"/>
      <c r="AH3" s="116"/>
      <c r="AI3" s="116"/>
      <c r="AJ3" s="116"/>
      <c r="AK3" s="116">
        <v>0.8333333333333334</v>
      </c>
      <c r="AL3" s="116"/>
      <c r="AM3" s="116"/>
      <c r="AN3" s="116"/>
      <c r="AO3" s="116"/>
      <c r="AP3" s="116"/>
      <c r="AQ3" s="116"/>
      <c r="AR3" s="116"/>
    </row>
    <row r="4" spans="1:44" ht="30" customHeight="1" thickBot="1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1:44" ht="15.75" customHeight="1" thickBot="1">
      <c r="A5" s="2" t="s">
        <v>2</v>
      </c>
      <c r="B5" s="3" t="s">
        <v>3</v>
      </c>
      <c r="C5" s="3" t="s">
        <v>4</v>
      </c>
      <c r="D5" s="4" t="s">
        <v>5</v>
      </c>
      <c r="E5" s="79" t="s">
        <v>6</v>
      </c>
      <c r="F5" s="113"/>
      <c r="G5" s="112" t="s">
        <v>7</v>
      </c>
      <c r="H5" s="113"/>
      <c r="I5" s="112" t="s">
        <v>8</v>
      </c>
      <c r="J5" s="113"/>
      <c r="K5" s="112" t="s">
        <v>9</v>
      </c>
      <c r="L5" s="81"/>
      <c r="M5" s="79" t="s">
        <v>10</v>
      </c>
      <c r="N5" s="113"/>
      <c r="O5" s="112" t="s">
        <v>11</v>
      </c>
      <c r="P5" s="113"/>
      <c r="Q5" s="112" t="s">
        <v>12</v>
      </c>
      <c r="R5" s="113"/>
      <c r="S5" s="112" t="s">
        <v>13</v>
      </c>
      <c r="T5" s="81"/>
      <c r="U5" s="79" t="s">
        <v>10</v>
      </c>
      <c r="V5" s="113"/>
      <c r="W5" s="112" t="s">
        <v>11</v>
      </c>
      <c r="X5" s="113"/>
      <c r="Y5" s="112" t="s">
        <v>12</v>
      </c>
      <c r="Z5" s="113"/>
      <c r="AA5" s="112" t="s">
        <v>13</v>
      </c>
      <c r="AB5" s="81"/>
      <c r="AC5" s="79" t="s">
        <v>10</v>
      </c>
      <c r="AD5" s="113"/>
      <c r="AE5" s="112" t="s">
        <v>11</v>
      </c>
      <c r="AF5" s="113"/>
      <c r="AG5" s="112" t="s">
        <v>12</v>
      </c>
      <c r="AH5" s="113"/>
      <c r="AI5" s="112" t="s">
        <v>13</v>
      </c>
      <c r="AJ5" s="81"/>
      <c r="AK5" s="79" t="s">
        <v>10</v>
      </c>
      <c r="AL5" s="113"/>
      <c r="AM5" s="112" t="s">
        <v>11</v>
      </c>
      <c r="AN5" s="113"/>
      <c r="AO5" s="112" t="s">
        <v>12</v>
      </c>
      <c r="AP5" s="113"/>
      <c r="AQ5" s="112" t="s">
        <v>13</v>
      </c>
      <c r="AR5" s="81"/>
    </row>
    <row r="6" spans="1:44" ht="12.75">
      <c r="A6" s="5" t="s">
        <v>14</v>
      </c>
      <c r="B6" s="6">
        <v>10</v>
      </c>
      <c r="C6" s="7">
        <v>0.017999999225139618</v>
      </c>
      <c r="D6" s="8">
        <v>0.07999999821186066</v>
      </c>
      <c r="E6" s="86">
        <v>35</v>
      </c>
      <c r="F6" s="71"/>
      <c r="G6" s="72" t="s">
        <v>15</v>
      </c>
      <c r="H6" s="72"/>
      <c r="I6" s="107"/>
      <c r="J6" s="107"/>
      <c r="K6" s="107"/>
      <c r="L6" s="108"/>
      <c r="M6" s="109"/>
      <c r="N6" s="105"/>
      <c r="O6" s="106"/>
      <c r="P6" s="106"/>
      <c r="Q6" s="106"/>
      <c r="R6" s="106"/>
      <c r="S6" s="91"/>
      <c r="T6" s="92"/>
      <c r="U6" s="104"/>
      <c r="V6" s="105"/>
      <c r="W6" s="106"/>
      <c r="X6" s="106"/>
      <c r="Y6" s="106"/>
      <c r="Z6" s="106"/>
      <c r="AA6" s="91"/>
      <c r="AB6" s="92"/>
      <c r="AC6" s="104"/>
      <c r="AD6" s="105"/>
      <c r="AE6" s="106"/>
      <c r="AF6" s="106"/>
      <c r="AG6" s="106"/>
      <c r="AH6" s="106"/>
      <c r="AI6" s="91"/>
      <c r="AJ6" s="92"/>
      <c r="AK6" s="104"/>
      <c r="AL6" s="105"/>
      <c r="AM6" s="106"/>
      <c r="AN6" s="106"/>
      <c r="AO6" s="106"/>
      <c r="AP6" s="106"/>
      <c r="AQ6" s="91"/>
      <c r="AR6" s="92"/>
    </row>
    <row r="7" spans="1:44" ht="12.75">
      <c r="A7" s="93"/>
      <c r="B7" s="94"/>
      <c r="C7" s="94"/>
      <c r="D7" s="95"/>
      <c r="E7" s="69">
        <v>6</v>
      </c>
      <c r="F7" s="70"/>
      <c r="G7" s="77" t="s">
        <v>15</v>
      </c>
      <c r="H7" s="77"/>
      <c r="I7" s="98"/>
      <c r="J7" s="98"/>
      <c r="K7" s="98"/>
      <c r="L7" s="99"/>
      <c r="M7" s="110">
        <f>ROUND(SQRT(O7*O7+Q7*Q7)*1000/(M16*1.73),0)</f>
        <v>299</v>
      </c>
      <c r="N7" s="111">
        <f>ROUND(SQRT(O7*O7+P7*P7)*1000/(6.44*1.73),0)</f>
        <v>276</v>
      </c>
      <c r="O7" s="32">
        <v>3.072</v>
      </c>
      <c r="P7" s="32"/>
      <c r="Q7" s="32">
        <v>0.912</v>
      </c>
      <c r="R7" s="32"/>
      <c r="S7" s="100">
        <f>ROUND(O7/SQRT(O7*O7+Q7*Q7),3)</f>
        <v>0.959</v>
      </c>
      <c r="T7" s="101"/>
      <c r="U7" s="110">
        <f>ROUND(SQRT(W7*W7+Y7*Y7)*1000/(U16*1.73),0)</f>
        <v>306</v>
      </c>
      <c r="V7" s="111">
        <f>ROUND(SQRT(W7*W7+X7*X7)*1000/(6.44*1.73),0)</f>
        <v>278</v>
      </c>
      <c r="W7" s="32">
        <v>3.096</v>
      </c>
      <c r="X7" s="32"/>
      <c r="Y7" s="32">
        <v>0.984</v>
      </c>
      <c r="Z7" s="32"/>
      <c r="AA7" s="100">
        <f>ROUND(W7/SQRT(W7*W7+Y7*Y7),3)</f>
        <v>0.953</v>
      </c>
      <c r="AB7" s="101"/>
      <c r="AC7" s="110">
        <f>ROUND(SQRT(AE7*AE7+AG7*AG7)*1000/(AC16*1.73),0)</f>
        <v>308</v>
      </c>
      <c r="AD7" s="111">
        <f>ROUND(SQRT(AE7*AE7+AF7*AF7)*1000/(6.44*1.73),0)</f>
        <v>280</v>
      </c>
      <c r="AE7" s="32">
        <v>3.12</v>
      </c>
      <c r="AF7" s="32"/>
      <c r="AG7" s="32">
        <v>1.032</v>
      </c>
      <c r="AH7" s="32"/>
      <c r="AI7" s="100">
        <f>ROUND(AE7/SQRT(AE7*AE7+AG7*AG7),3)</f>
        <v>0.949</v>
      </c>
      <c r="AJ7" s="101"/>
      <c r="AK7" s="110">
        <f>ROUND(SQRT(AM7*AM7+AO7*AO7)*1000/(AK16*1.73),0)</f>
        <v>294</v>
      </c>
      <c r="AL7" s="111">
        <f>ROUND(SQRT(AM7*AM7+AN7*AN7)*1000/(6.44*1.73),0)</f>
        <v>271</v>
      </c>
      <c r="AM7" s="32">
        <v>3.024</v>
      </c>
      <c r="AN7" s="32"/>
      <c r="AO7" s="32">
        <v>0.864</v>
      </c>
      <c r="AP7" s="32"/>
      <c r="AQ7" s="100">
        <f>ROUND(AM7/SQRT(AM7*AM7+AO7*AO7),3)</f>
        <v>0.962</v>
      </c>
      <c r="AR7" s="101"/>
    </row>
    <row r="8" spans="1:44" ht="15.75" customHeight="1" thickBot="1">
      <c r="A8" s="96"/>
      <c r="B8" s="97"/>
      <c r="C8" s="97"/>
      <c r="D8" s="97"/>
      <c r="E8" s="84" t="s">
        <v>62</v>
      </c>
      <c r="F8" s="85"/>
      <c r="G8" s="85"/>
      <c r="H8" s="85"/>
      <c r="I8" s="85"/>
      <c r="J8" s="85"/>
      <c r="K8" s="85"/>
      <c r="L8" s="103"/>
      <c r="M8" s="85"/>
      <c r="N8" s="85"/>
      <c r="O8" s="85"/>
      <c r="P8" s="87"/>
      <c r="Q8" s="87"/>
      <c r="R8" s="82"/>
      <c r="S8" s="82"/>
      <c r="T8" s="83"/>
      <c r="U8" s="84"/>
      <c r="V8" s="85"/>
      <c r="W8" s="85"/>
      <c r="X8" s="87"/>
      <c r="Y8" s="87"/>
      <c r="Z8" s="82"/>
      <c r="AA8" s="82"/>
      <c r="AB8" s="83"/>
      <c r="AC8" s="84"/>
      <c r="AD8" s="85"/>
      <c r="AE8" s="85"/>
      <c r="AF8" s="87"/>
      <c r="AG8" s="87"/>
      <c r="AH8" s="82"/>
      <c r="AI8" s="82"/>
      <c r="AJ8" s="83"/>
      <c r="AK8" s="84"/>
      <c r="AL8" s="85"/>
      <c r="AM8" s="85"/>
      <c r="AN8" s="87"/>
      <c r="AO8" s="87"/>
      <c r="AP8" s="82"/>
      <c r="AQ8" s="82"/>
      <c r="AR8" s="83"/>
    </row>
    <row r="9" spans="1:44" ht="12.75">
      <c r="A9" s="5" t="s">
        <v>16</v>
      </c>
      <c r="B9" s="6">
        <v>10</v>
      </c>
      <c r="C9" s="7">
        <v>0.017999999225139618</v>
      </c>
      <c r="D9" s="8">
        <v>0.07999999821186066</v>
      </c>
      <c r="E9" s="86">
        <v>35</v>
      </c>
      <c r="F9" s="71"/>
      <c r="G9" s="72" t="s">
        <v>17</v>
      </c>
      <c r="H9" s="72"/>
      <c r="I9" s="107"/>
      <c r="J9" s="107"/>
      <c r="K9" s="107"/>
      <c r="L9" s="108"/>
      <c r="M9" s="109"/>
      <c r="N9" s="105"/>
      <c r="O9" s="106"/>
      <c r="P9" s="106"/>
      <c r="Q9" s="106"/>
      <c r="R9" s="106"/>
      <c r="S9" s="91"/>
      <c r="T9" s="92"/>
      <c r="U9" s="104"/>
      <c r="V9" s="105"/>
      <c r="W9" s="106"/>
      <c r="X9" s="106"/>
      <c r="Y9" s="106"/>
      <c r="Z9" s="106"/>
      <c r="AA9" s="91"/>
      <c r="AB9" s="92"/>
      <c r="AC9" s="104"/>
      <c r="AD9" s="105"/>
      <c r="AE9" s="106"/>
      <c r="AF9" s="106"/>
      <c r="AG9" s="106"/>
      <c r="AH9" s="106"/>
      <c r="AI9" s="91"/>
      <c r="AJ9" s="92"/>
      <c r="AK9" s="104"/>
      <c r="AL9" s="105"/>
      <c r="AM9" s="106"/>
      <c r="AN9" s="106"/>
      <c r="AO9" s="106"/>
      <c r="AP9" s="106"/>
      <c r="AQ9" s="91"/>
      <c r="AR9" s="92"/>
    </row>
    <row r="10" spans="1:44" ht="12.75">
      <c r="A10" s="93"/>
      <c r="B10" s="94"/>
      <c r="C10" s="94"/>
      <c r="D10" s="95"/>
      <c r="E10" s="69">
        <v>6</v>
      </c>
      <c r="F10" s="70"/>
      <c r="G10" s="77" t="s">
        <v>17</v>
      </c>
      <c r="H10" s="77"/>
      <c r="I10" s="98"/>
      <c r="J10" s="98"/>
      <c r="K10" s="98"/>
      <c r="L10" s="99"/>
      <c r="M10" s="102">
        <f>ROUND(SQRT(O10*O10+Q10*Q10)*1000/(M17*1.73),0)</f>
        <v>102</v>
      </c>
      <c r="N10" s="31">
        <f>ROUND(SQRT(O10*O10+P10*P10)*1000/(6.44*1.73),0)</f>
        <v>75</v>
      </c>
      <c r="O10" s="32">
        <v>0.84</v>
      </c>
      <c r="P10" s="32"/>
      <c r="Q10" s="32">
        <v>0.648</v>
      </c>
      <c r="R10" s="32"/>
      <c r="S10" s="100">
        <f>ROUND(O10/SQRT(O10*O10+Q10*Q10),3)</f>
        <v>0.792</v>
      </c>
      <c r="T10" s="101"/>
      <c r="U10" s="102">
        <f>ROUND(SQRT(W10*W10+Y10*Y10)*1000/(U17*1.73),0)</f>
        <v>169</v>
      </c>
      <c r="V10" s="31">
        <f>ROUND(SQRT(W10*W10+X10*X10)*1000/(6.44*1.73),0)</f>
        <v>136</v>
      </c>
      <c r="W10" s="32">
        <v>1.512</v>
      </c>
      <c r="X10" s="32"/>
      <c r="Y10" s="32">
        <v>0.864</v>
      </c>
      <c r="Z10" s="32"/>
      <c r="AA10" s="100">
        <f>ROUND(W10/SQRT(W10*W10+Y10*Y10),3)</f>
        <v>0.868</v>
      </c>
      <c r="AB10" s="101"/>
      <c r="AC10" s="102">
        <f>ROUND(SQRT(AE10*AE10+AG10*AG10)*1000/(AC17*1.73),0)</f>
        <v>148</v>
      </c>
      <c r="AD10" s="31">
        <f>ROUND(SQRT(AE10*AE10+AF10*AF10)*1000/(6.44*1.73),0)</f>
        <v>125</v>
      </c>
      <c r="AE10" s="32">
        <v>1.392</v>
      </c>
      <c r="AF10" s="32"/>
      <c r="AG10" s="32">
        <v>0.648</v>
      </c>
      <c r="AH10" s="32"/>
      <c r="AI10" s="100">
        <f>ROUND(AE10/SQRT(AE10*AE10+AG10*AG10),3)</f>
        <v>0.907</v>
      </c>
      <c r="AJ10" s="101"/>
      <c r="AK10" s="102">
        <f>ROUND(SQRT(AM10*AM10+AO10*AO10)*1000/(AK17*1.73),0)</f>
        <v>150</v>
      </c>
      <c r="AL10" s="31">
        <f>ROUND(SQRT(AM10*AM10+AN10*AN10)*1000/(6.44*1.73),0)</f>
        <v>127</v>
      </c>
      <c r="AM10" s="32">
        <v>1.416</v>
      </c>
      <c r="AN10" s="32"/>
      <c r="AO10" s="32">
        <v>0.672</v>
      </c>
      <c r="AP10" s="32"/>
      <c r="AQ10" s="100">
        <f>ROUND(AM10/SQRT(AM10*AM10+AO10*AO10),3)</f>
        <v>0.903</v>
      </c>
      <c r="AR10" s="101"/>
    </row>
    <row r="11" spans="1:44" ht="15.75" customHeight="1" thickBot="1">
      <c r="A11" s="96"/>
      <c r="B11" s="97"/>
      <c r="C11" s="97"/>
      <c r="D11" s="97"/>
      <c r="E11" s="84" t="s">
        <v>63</v>
      </c>
      <c r="F11" s="85"/>
      <c r="G11" s="85"/>
      <c r="H11" s="85"/>
      <c r="I11" s="85"/>
      <c r="J11" s="85"/>
      <c r="K11" s="85"/>
      <c r="L11" s="103"/>
      <c r="M11" s="85"/>
      <c r="N11" s="85"/>
      <c r="O11" s="85"/>
      <c r="P11" s="87"/>
      <c r="Q11" s="87"/>
      <c r="R11" s="82"/>
      <c r="S11" s="82"/>
      <c r="T11" s="83"/>
      <c r="U11" s="84"/>
      <c r="V11" s="85"/>
      <c r="W11" s="85"/>
      <c r="X11" s="87"/>
      <c r="Y11" s="87"/>
      <c r="Z11" s="82"/>
      <c r="AA11" s="82"/>
      <c r="AB11" s="83"/>
      <c r="AC11" s="84"/>
      <c r="AD11" s="85"/>
      <c r="AE11" s="85"/>
      <c r="AF11" s="87"/>
      <c r="AG11" s="87"/>
      <c r="AH11" s="82"/>
      <c r="AI11" s="82"/>
      <c r="AJ11" s="83"/>
      <c r="AK11" s="84"/>
      <c r="AL11" s="85"/>
      <c r="AM11" s="85"/>
      <c r="AN11" s="87"/>
      <c r="AO11" s="87"/>
      <c r="AP11" s="82"/>
      <c r="AQ11" s="82"/>
      <c r="AR11" s="83"/>
    </row>
    <row r="12" spans="1:44" ht="30" customHeight="1" thickBot="1">
      <c r="A12" s="53" t="s">
        <v>18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ht="15.75" customHeight="1" thickBot="1">
      <c r="A13" s="88" t="s">
        <v>6</v>
      </c>
      <c r="B13" s="89"/>
      <c r="C13" s="89" t="s">
        <v>2</v>
      </c>
      <c r="D13" s="89"/>
      <c r="E13" s="89" t="s">
        <v>19</v>
      </c>
      <c r="F13" s="89"/>
      <c r="G13" s="89"/>
      <c r="H13" s="89"/>
      <c r="I13" s="89"/>
      <c r="J13" s="89"/>
      <c r="K13" s="89"/>
      <c r="L13" s="90"/>
      <c r="M13" s="79" t="s">
        <v>20</v>
      </c>
      <c r="N13" s="80"/>
      <c r="O13" s="80"/>
      <c r="P13" s="80"/>
      <c r="Q13" s="80"/>
      <c r="R13" s="80"/>
      <c r="S13" s="80"/>
      <c r="T13" s="81"/>
      <c r="U13" s="79" t="s">
        <v>20</v>
      </c>
      <c r="V13" s="80"/>
      <c r="W13" s="80"/>
      <c r="X13" s="80"/>
      <c r="Y13" s="80"/>
      <c r="Z13" s="80"/>
      <c r="AA13" s="80"/>
      <c r="AB13" s="81"/>
      <c r="AC13" s="79" t="s">
        <v>20</v>
      </c>
      <c r="AD13" s="80"/>
      <c r="AE13" s="80"/>
      <c r="AF13" s="80"/>
      <c r="AG13" s="80"/>
      <c r="AH13" s="80"/>
      <c r="AI13" s="80"/>
      <c r="AJ13" s="81"/>
      <c r="AK13" s="79" t="s">
        <v>20</v>
      </c>
      <c r="AL13" s="80"/>
      <c r="AM13" s="80"/>
      <c r="AN13" s="80"/>
      <c r="AO13" s="80"/>
      <c r="AP13" s="80"/>
      <c r="AQ13" s="80"/>
      <c r="AR13" s="81"/>
    </row>
    <row r="14" spans="1:44" ht="12.75">
      <c r="A14" s="86">
        <v>35</v>
      </c>
      <c r="B14" s="71"/>
      <c r="C14" s="71" t="s">
        <v>15</v>
      </c>
      <c r="D14" s="71"/>
      <c r="E14" s="72" t="s">
        <v>21</v>
      </c>
      <c r="F14" s="72"/>
      <c r="G14" s="72"/>
      <c r="H14" s="72"/>
      <c r="I14" s="72"/>
      <c r="J14" s="72"/>
      <c r="K14" s="72"/>
      <c r="L14" s="73"/>
      <c r="M14" s="62"/>
      <c r="N14" s="63"/>
      <c r="O14" s="63"/>
      <c r="P14" s="63"/>
      <c r="Q14" s="63"/>
      <c r="R14" s="63"/>
      <c r="S14" s="63"/>
      <c r="T14" s="64"/>
      <c r="U14" s="62"/>
      <c r="V14" s="63"/>
      <c r="W14" s="63"/>
      <c r="X14" s="63"/>
      <c r="Y14" s="63"/>
      <c r="Z14" s="63"/>
      <c r="AA14" s="63"/>
      <c r="AB14" s="64"/>
      <c r="AC14" s="62"/>
      <c r="AD14" s="63"/>
      <c r="AE14" s="63"/>
      <c r="AF14" s="63"/>
      <c r="AG14" s="63"/>
      <c r="AH14" s="63"/>
      <c r="AI14" s="63"/>
      <c r="AJ14" s="64"/>
      <c r="AK14" s="62"/>
      <c r="AL14" s="63"/>
      <c r="AM14" s="63"/>
      <c r="AN14" s="63"/>
      <c r="AO14" s="63"/>
      <c r="AP14" s="63"/>
      <c r="AQ14" s="63"/>
      <c r="AR14" s="64"/>
    </row>
    <row r="15" spans="1:44" ht="12.75">
      <c r="A15" s="69">
        <v>35</v>
      </c>
      <c r="B15" s="70"/>
      <c r="C15" s="70" t="s">
        <v>17</v>
      </c>
      <c r="D15" s="70"/>
      <c r="E15" s="77" t="s">
        <v>22</v>
      </c>
      <c r="F15" s="77"/>
      <c r="G15" s="77"/>
      <c r="H15" s="77"/>
      <c r="I15" s="77"/>
      <c r="J15" s="77"/>
      <c r="K15" s="77"/>
      <c r="L15" s="78"/>
      <c r="M15" s="74"/>
      <c r="N15" s="75"/>
      <c r="O15" s="75"/>
      <c r="P15" s="75"/>
      <c r="Q15" s="75"/>
      <c r="R15" s="75"/>
      <c r="S15" s="75"/>
      <c r="T15" s="76"/>
      <c r="U15" s="74"/>
      <c r="V15" s="75"/>
      <c r="W15" s="75"/>
      <c r="X15" s="75"/>
      <c r="Y15" s="75"/>
      <c r="Z15" s="75"/>
      <c r="AA15" s="75"/>
      <c r="AB15" s="76"/>
      <c r="AC15" s="74"/>
      <c r="AD15" s="75"/>
      <c r="AE15" s="75"/>
      <c r="AF15" s="75"/>
      <c r="AG15" s="75"/>
      <c r="AH15" s="75"/>
      <c r="AI15" s="75"/>
      <c r="AJ15" s="76"/>
      <c r="AK15" s="74"/>
      <c r="AL15" s="75"/>
      <c r="AM15" s="75"/>
      <c r="AN15" s="75"/>
      <c r="AO15" s="75"/>
      <c r="AP15" s="75"/>
      <c r="AQ15" s="75"/>
      <c r="AR15" s="76"/>
    </row>
    <row r="16" spans="1:44" ht="12.75">
      <c r="A16" s="69">
        <v>6</v>
      </c>
      <c r="B16" s="70"/>
      <c r="C16" s="70" t="s">
        <v>15</v>
      </c>
      <c r="D16" s="70"/>
      <c r="E16" s="77" t="s">
        <v>23</v>
      </c>
      <c r="F16" s="77"/>
      <c r="G16" s="77"/>
      <c r="H16" s="77"/>
      <c r="I16" s="77"/>
      <c r="J16" s="77"/>
      <c r="K16" s="77"/>
      <c r="L16" s="78"/>
      <c r="M16" s="74">
        <v>6.2</v>
      </c>
      <c r="N16" s="75"/>
      <c r="O16" s="75"/>
      <c r="P16" s="75"/>
      <c r="Q16" s="75"/>
      <c r="R16" s="75"/>
      <c r="S16" s="75"/>
      <c r="T16" s="76"/>
      <c r="U16" s="74">
        <v>6.14</v>
      </c>
      <c r="V16" s="75"/>
      <c r="W16" s="75"/>
      <c r="X16" s="75"/>
      <c r="Y16" s="75"/>
      <c r="Z16" s="75"/>
      <c r="AA16" s="75"/>
      <c r="AB16" s="76"/>
      <c r="AC16" s="74">
        <v>6.16</v>
      </c>
      <c r="AD16" s="75"/>
      <c r="AE16" s="75"/>
      <c r="AF16" s="75"/>
      <c r="AG16" s="75"/>
      <c r="AH16" s="75"/>
      <c r="AI16" s="75"/>
      <c r="AJ16" s="76"/>
      <c r="AK16" s="74">
        <v>6.18</v>
      </c>
      <c r="AL16" s="75"/>
      <c r="AM16" s="75"/>
      <c r="AN16" s="75"/>
      <c r="AO16" s="75"/>
      <c r="AP16" s="75"/>
      <c r="AQ16" s="75"/>
      <c r="AR16" s="76"/>
    </row>
    <row r="17" spans="1:44" ht="13.5" thickBot="1">
      <c r="A17" s="65">
        <v>6</v>
      </c>
      <c r="B17" s="66"/>
      <c r="C17" s="66" t="s">
        <v>17</v>
      </c>
      <c r="D17" s="66"/>
      <c r="E17" s="67" t="s">
        <v>24</v>
      </c>
      <c r="F17" s="67"/>
      <c r="G17" s="67"/>
      <c r="H17" s="67"/>
      <c r="I17" s="67"/>
      <c r="J17" s="67"/>
      <c r="K17" s="67"/>
      <c r="L17" s="68"/>
      <c r="M17" s="58">
        <v>6.03</v>
      </c>
      <c r="N17" s="59"/>
      <c r="O17" s="59"/>
      <c r="P17" s="59"/>
      <c r="Q17" s="59"/>
      <c r="R17" s="59"/>
      <c r="S17" s="59"/>
      <c r="T17" s="60"/>
      <c r="U17" s="58">
        <v>5.97</v>
      </c>
      <c r="V17" s="59"/>
      <c r="W17" s="59"/>
      <c r="X17" s="59"/>
      <c r="Y17" s="59"/>
      <c r="Z17" s="59"/>
      <c r="AA17" s="59"/>
      <c r="AB17" s="60"/>
      <c r="AC17" s="58">
        <v>5.99</v>
      </c>
      <c r="AD17" s="59"/>
      <c r="AE17" s="59"/>
      <c r="AF17" s="59"/>
      <c r="AG17" s="59"/>
      <c r="AH17" s="59"/>
      <c r="AI17" s="59"/>
      <c r="AJ17" s="60"/>
      <c r="AK17" s="58">
        <v>6.03</v>
      </c>
      <c r="AL17" s="59"/>
      <c r="AM17" s="59"/>
      <c r="AN17" s="59"/>
      <c r="AO17" s="59"/>
      <c r="AP17" s="59"/>
      <c r="AQ17" s="59"/>
      <c r="AR17" s="60"/>
    </row>
    <row r="18" spans="1:44" ht="30" customHeight="1" thickBot="1">
      <c r="A18" s="53" t="s">
        <v>25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1:44" ht="15" customHeight="1">
      <c r="A19" s="54" t="s">
        <v>2</v>
      </c>
      <c r="B19" s="55"/>
      <c r="C19" s="55"/>
      <c r="D19" s="55"/>
      <c r="E19" s="55" t="s">
        <v>26</v>
      </c>
      <c r="F19" s="55"/>
      <c r="G19" s="55" t="s">
        <v>27</v>
      </c>
      <c r="H19" s="55"/>
      <c r="I19" s="55" t="s">
        <v>28</v>
      </c>
      <c r="J19" s="55"/>
      <c r="K19" s="55" t="s">
        <v>29</v>
      </c>
      <c r="L19" s="61"/>
      <c r="M19" s="49" t="s">
        <v>10</v>
      </c>
      <c r="N19" s="50"/>
      <c r="O19" s="18" t="s">
        <v>11</v>
      </c>
      <c r="P19" s="19"/>
      <c r="Q19" s="50"/>
      <c r="R19" s="18" t="s">
        <v>12</v>
      </c>
      <c r="S19" s="19"/>
      <c r="T19" s="20"/>
      <c r="U19" s="49" t="s">
        <v>10</v>
      </c>
      <c r="V19" s="50"/>
      <c r="W19" s="18" t="s">
        <v>11</v>
      </c>
      <c r="X19" s="19"/>
      <c r="Y19" s="50"/>
      <c r="Z19" s="18" t="s">
        <v>12</v>
      </c>
      <c r="AA19" s="19"/>
      <c r="AB19" s="20"/>
      <c r="AC19" s="49" t="s">
        <v>10</v>
      </c>
      <c r="AD19" s="50"/>
      <c r="AE19" s="18" t="s">
        <v>11</v>
      </c>
      <c r="AF19" s="19"/>
      <c r="AG19" s="50"/>
      <c r="AH19" s="18" t="s">
        <v>12</v>
      </c>
      <c r="AI19" s="19"/>
      <c r="AJ19" s="20"/>
      <c r="AK19" s="49" t="s">
        <v>10</v>
      </c>
      <c r="AL19" s="50"/>
      <c r="AM19" s="18" t="s">
        <v>11</v>
      </c>
      <c r="AN19" s="19"/>
      <c r="AO19" s="50"/>
      <c r="AP19" s="18" t="s">
        <v>12</v>
      </c>
      <c r="AQ19" s="19"/>
      <c r="AR19" s="20"/>
    </row>
    <row r="20" spans="1:44" ht="15.75" customHeight="1" thickBot="1">
      <c r="A20" s="56"/>
      <c r="B20" s="57"/>
      <c r="C20" s="57"/>
      <c r="D20" s="57"/>
      <c r="E20" s="9" t="s">
        <v>30</v>
      </c>
      <c r="F20" s="9" t="s">
        <v>31</v>
      </c>
      <c r="G20" s="9" t="s">
        <v>30</v>
      </c>
      <c r="H20" s="9" t="s">
        <v>31</v>
      </c>
      <c r="I20" s="9" t="s">
        <v>30</v>
      </c>
      <c r="J20" s="9" t="s">
        <v>31</v>
      </c>
      <c r="K20" s="9" t="s">
        <v>30</v>
      </c>
      <c r="L20" s="10" t="s">
        <v>31</v>
      </c>
      <c r="M20" s="51"/>
      <c r="N20" s="52"/>
      <c r="O20" s="21"/>
      <c r="P20" s="15"/>
      <c r="Q20" s="52"/>
      <c r="R20" s="21"/>
      <c r="S20" s="15"/>
      <c r="T20" s="48"/>
      <c r="U20" s="51"/>
      <c r="V20" s="52"/>
      <c r="W20" s="21"/>
      <c r="X20" s="15"/>
      <c r="Y20" s="52"/>
      <c r="Z20" s="21"/>
      <c r="AA20" s="15"/>
      <c r="AB20" s="48"/>
      <c r="AC20" s="51"/>
      <c r="AD20" s="52"/>
      <c r="AE20" s="21"/>
      <c r="AF20" s="15"/>
      <c r="AG20" s="52"/>
      <c r="AH20" s="21"/>
      <c r="AI20" s="15"/>
      <c r="AJ20" s="48"/>
      <c r="AK20" s="51"/>
      <c r="AL20" s="52"/>
      <c r="AM20" s="21"/>
      <c r="AN20" s="15"/>
      <c r="AO20" s="52"/>
      <c r="AP20" s="21"/>
      <c r="AQ20" s="15"/>
      <c r="AR20" s="48"/>
    </row>
    <row r="21" spans="1:44" ht="12.75">
      <c r="A21" s="40" t="s">
        <v>32</v>
      </c>
      <c r="B21" s="41"/>
      <c r="C21" s="41"/>
      <c r="D21" s="41"/>
      <c r="E21" s="23"/>
      <c r="F21" s="23"/>
      <c r="G21" s="23"/>
      <c r="H21" s="23"/>
      <c r="I21" s="23"/>
      <c r="J21" s="23"/>
      <c r="K21" s="23"/>
      <c r="L21" s="42"/>
      <c r="M21" s="43"/>
      <c r="N21" s="44"/>
      <c r="O21" s="45"/>
      <c r="P21" s="45"/>
      <c r="Q21" s="45"/>
      <c r="R21" s="45"/>
      <c r="S21" s="45"/>
      <c r="T21" s="46"/>
      <c r="U21" s="43"/>
      <c r="V21" s="44"/>
      <c r="W21" s="45"/>
      <c r="X21" s="45"/>
      <c r="Y21" s="45"/>
      <c r="Z21" s="45"/>
      <c r="AA21" s="45"/>
      <c r="AB21" s="46"/>
      <c r="AC21" s="43"/>
      <c r="AD21" s="44"/>
      <c r="AE21" s="45"/>
      <c r="AF21" s="45"/>
      <c r="AG21" s="45"/>
      <c r="AH21" s="45"/>
      <c r="AI21" s="45"/>
      <c r="AJ21" s="46"/>
      <c r="AK21" s="43"/>
      <c r="AL21" s="44"/>
      <c r="AM21" s="45"/>
      <c r="AN21" s="45"/>
      <c r="AO21" s="45"/>
      <c r="AP21" s="45"/>
      <c r="AQ21" s="45"/>
      <c r="AR21" s="46"/>
    </row>
    <row r="22" spans="1:44" ht="13.5" thickBot="1">
      <c r="A22" s="47" t="s">
        <v>33</v>
      </c>
      <c r="B22" s="22"/>
      <c r="C22" s="22"/>
      <c r="D22" s="22"/>
      <c r="E22" s="13"/>
      <c r="F22" s="13"/>
      <c r="G22" s="13"/>
      <c r="H22" s="13"/>
      <c r="I22" s="13"/>
      <c r="J22" s="13"/>
      <c r="K22" s="13"/>
      <c r="L22" s="14"/>
      <c r="M22" s="16"/>
      <c r="N22" s="17"/>
      <c r="O22" s="38"/>
      <c r="P22" s="38"/>
      <c r="Q22" s="38"/>
      <c r="R22" s="38"/>
      <c r="S22" s="38"/>
      <c r="T22" s="39"/>
      <c r="U22" s="16"/>
      <c r="V22" s="17"/>
      <c r="W22" s="38"/>
      <c r="X22" s="38"/>
      <c r="Y22" s="38"/>
      <c r="Z22" s="38"/>
      <c r="AA22" s="38"/>
      <c r="AB22" s="39"/>
      <c r="AC22" s="16"/>
      <c r="AD22" s="17"/>
      <c r="AE22" s="38"/>
      <c r="AF22" s="38"/>
      <c r="AG22" s="38"/>
      <c r="AH22" s="38"/>
      <c r="AI22" s="38"/>
      <c r="AJ22" s="39"/>
      <c r="AK22" s="16"/>
      <c r="AL22" s="17"/>
      <c r="AM22" s="38"/>
      <c r="AN22" s="38"/>
      <c r="AO22" s="38"/>
      <c r="AP22" s="38"/>
      <c r="AQ22" s="38"/>
      <c r="AR22" s="39"/>
    </row>
    <row r="23" spans="1:44" ht="12.75">
      <c r="A23" s="40" t="s">
        <v>34</v>
      </c>
      <c r="B23" s="41"/>
      <c r="C23" s="41"/>
      <c r="D23" s="41"/>
      <c r="E23" s="23"/>
      <c r="F23" s="23"/>
      <c r="G23" s="23"/>
      <c r="H23" s="23"/>
      <c r="I23" s="23"/>
      <c r="J23" s="23"/>
      <c r="K23" s="23"/>
      <c r="L23" s="42"/>
      <c r="M23" s="43"/>
      <c r="N23" s="44"/>
      <c r="O23" s="45"/>
      <c r="P23" s="45"/>
      <c r="Q23" s="45"/>
      <c r="R23" s="45"/>
      <c r="S23" s="45"/>
      <c r="T23" s="46"/>
      <c r="U23" s="43"/>
      <c r="V23" s="44"/>
      <c r="W23" s="45"/>
      <c r="X23" s="45"/>
      <c r="Y23" s="45"/>
      <c r="Z23" s="45"/>
      <c r="AA23" s="45"/>
      <c r="AB23" s="46"/>
      <c r="AC23" s="43"/>
      <c r="AD23" s="44"/>
      <c r="AE23" s="45"/>
      <c r="AF23" s="45"/>
      <c r="AG23" s="45"/>
      <c r="AH23" s="45"/>
      <c r="AI23" s="45"/>
      <c r="AJ23" s="46"/>
      <c r="AK23" s="43"/>
      <c r="AL23" s="44"/>
      <c r="AM23" s="45"/>
      <c r="AN23" s="45"/>
      <c r="AO23" s="45"/>
      <c r="AP23" s="45"/>
      <c r="AQ23" s="45"/>
      <c r="AR23" s="46"/>
    </row>
    <row r="24" spans="1:44" ht="13.5" thickBot="1">
      <c r="A24" s="34" t="s">
        <v>35</v>
      </c>
      <c r="B24" s="35"/>
      <c r="C24" s="35"/>
      <c r="D24" s="35"/>
      <c r="E24" s="11"/>
      <c r="F24" s="11"/>
      <c r="G24" s="11"/>
      <c r="H24" s="11"/>
      <c r="I24" s="11"/>
      <c r="J24" s="11"/>
      <c r="K24" s="11"/>
      <c r="L24" s="12"/>
      <c r="M24" s="30"/>
      <c r="N24" s="31"/>
      <c r="O24" s="32"/>
      <c r="P24" s="32"/>
      <c r="Q24" s="32"/>
      <c r="R24" s="32"/>
      <c r="S24" s="32"/>
      <c r="T24" s="33"/>
      <c r="U24" s="30"/>
      <c r="V24" s="31"/>
      <c r="W24" s="32"/>
      <c r="X24" s="32"/>
      <c r="Y24" s="32"/>
      <c r="Z24" s="32"/>
      <c r="AA24" s="32"/>
      <c r="AB24" s="33"/>
      <c r="AC24" s="30"/>
      <c r="AD24" s="31"/>
      <c r="AE24" s="32"/>
      <c r="AF24" s="32"/>
      <c r="AG24" s="32"/>
      <c r="AH24" s="32"/>
      <c r="AI24" s="32"/>
      <c r="AJ24" s="33"/>
      <c r="AK24" s="30"/>
      <c r="AL24" s="31"/>
      <c r="AM24" s="32"/>
      <c r="AN24" s="32"/>
      <c r="AO24" s="32"/>
      <c r="AP24" s="32"/>
      <c r="AQ24" s="32"/>
      <c r="AR24" s="33"/>
    </row>
    <row r="25" spans="1:44" ht="12.75">
      <c r="A25" s="40" t="s">
        <v>36</v>
      </c>
      <c r="B25" s="41"/>
      <c r="C25" s="41"/>
      <c r="D25" s="41"/>
      <c r="E25" s="23"/>
      <c r="F25" s="23"/>
      <c r="G25" s="23"/>
      <c r="H25" s="23"/>
      <c r="I25" s="23"/>
      <c r="J25" s="23"/>
      <c r="K25" s="23"/>
      <c r="L25" s="42"/>
      <c r="M25" s="43"/>
      <c r="N25" s="44"/>
      <c r="O25" s="45"/>
      <c r="P25" s="45"/>
      <c r="Q25" s="45"/>
      <c r="R25" s="45"/>
      <c r="S25" s="45"/>
      <c r="T25" s="46"/>
      <c r="U25" s="43"/>
      <c r="V25" s="44"/>
      <c r="W25" s="45"/>
      <c r="X25" s="45"/>
      <c r="Y25" s="45"/>
      <c r="Z25" s="45"/>
      <c r="AA25" s="45"/>
      <c r="AB25" s="46"/>
      <c r="AC25" s="43"/>
      <c r="AD25" s="44"/>
      <c r="AE25" s="45"/>
      <c r="AF25" s="45"/>
      <c r="AG25" s="45"/>
      <c r="AH25" s="45"/>
      <c r="AI25" s="45"/>
      <c r="AJ25" s="46"/>
      <c r="AK25" s="43"/>
      <c r="AL25" s="44"/>
      <c r="AM25" s="45"/>
      <c r="AN25" s="45"/>
      <c r="AO25" s="45"/>
      <c r="AP25" s="45"/>
      <c r="AQ25" s="45"/>
      <c r="AR25" s="46"/>
    </row>
    <row r="26" spans="1:44" ht="12.75">
      <c r="A26" s="34" t="s">
        <v>37</v>
      </c>
      <c r="B26" s="35"/>
      <c r="C26" s="35"/>
      <c r="D26" s="35"/>
      <c r="E26" s="11"/>
      <c r="F26" s="11"/>
      <c r="G26" s="11"/>
      <c r="H26" s="11"/>
      <c r="I26" s="11"/>
      <c r="J26" s="11"/>
      <c r="K26" s="11"/>
      <c r="L26" s="12"/>
      <c r="M26" s="30">
        <f>ROUND(SQRT(O26*O26+R26*R26)*1000/(M16*1.73),0)</f>
        <v>261</v>
      </c>
      <c r="N26" s="31">
        <f>ROUND(SQRT(O26*O26+P26*P26)*1000/(6.44*1.73),0)</f>
        <v>245</v>
      </c>
      <c r="O26" s="32">
        <v>-2.726</v>
      </c>
      <c r="P26" s="32"/>
      <c r="Q26" s="32"/>
      <c r="R26" s="32">
        <v>-0.634</v>
      </c>
      <c r="S26" s="32"/>
      <c r="T26" s="33"/>
      <c r="U26" s="30">
        <f>ROUND(SQRT(W26*W26+Z26*Z26)*1000/(U16*1.73),0)</f>
        <v>261</v>
      </c>
      <c r="V26" s="31">
        <f>ROUND(SQRT(W26*W26+X26*X26)*1000/(6.44*1.73),0)</f>
        <v>243</v>
      </c>
      <c r="W26" s="32">
        <v>-2.707</v>
      </c>
      <c r="X26" s="32"/>
      <c r="Y26" s="32"/>
      <c r="Z26" s="32">
        <v>-0.614</v>
      </c>
      <c r="AA26" s="32"/>
      <c r="AB26" s="33"/>
      <c r="AC26" s="30">
        <f>ROUND(SQRT(AE26*AE26+AH26*AH26)*1000/(AC16*1.73),0)</f>
        <v>262</v>
      </c>
      <c r="AD26" s="31">
        <f>ROUND(SQRT(AE26*AE26+AF26*AF26)*1000/(6.44*1.73),0)</f>
        <v>245</v>
      </c>
      <c r="AE26" s="32">
        <v>-2.729</v>
      </c>
      <c r="AF26" s="32"/>
      <c r="AG26" s="32"/>
      <c r="AH26" s="32">
        <v>-0.614</v>
      </c>
      <c r="AI26" s="32"/>
      <c r="AJ26" s="33"/>
      <c r="AK26" s="30">
        <f>ROUND(SQRT(AM26*AM26+AP26*AP26)*1000/(AK16*1.73),0)</f>
        <v>264</v>
      </c>
      <c r="AL26" s="31">
        <f>ROUND(SQRT(AM26*AM26+AN26*AN26)*1000/(6.44*1.73),0)</f>
        <v>246</v>
      </c>
      <c r="AM26" s="32">
        <v>-2.746</v>
      </c>
      <c r="AN26" s="32"/>
      <c r="AO26" s="32"/>
      <c r="AP26" s="32">
        <v>-0.634</v>
      </c>
      <c r="AQ26" s="32"/>
      <c r="AR26" s="33"/>
    </row>
    <row r="27" spans="1:44" ht="12.75">
      <c r="A27" s="34" t="s">
        <v>38</v>
      </c>
      <c r="B27" s="35"/>
      <c r="C27" s="35"/>
      <c r="D27" s="35"/>
      <c r="E27" s="11">
        <v>47</v>
      </c>
      <c r="F27" s="11">
        <v>0.5</v>
      </c>
      <c r="G27" s="11">
        <v>48.8</v>
      </c>
      <c r="H27" s="11">
        <v>40</v>
      </c>
      <c r="I27" s="11">
        <v>49.6</v>
      </c>
      <c r="J27" s="11">
        <v>20</v>
      </c>
      <c r="K27" s="11"/>
      <c r="L27" s="12"/>
      <c r="M27" s="30">
        <f>ROUND(SQRT(O27*O27+R27*R27)*1000/(M16*1.73),0)</f>
        <v>2</v>
      </c>
      <c r="N27" s="31">
        <f>ROUND(SQRT(O27*O27+P27*P27)*1000/(6.44*1.73),0)</f>
        <v>1</v>
      </c>
      <c r="O27" s="32">
        <v>-0.014</v>
      </c>
      <c r="P27" s="32"/>
      <c r="Q27" s="32"/>
      <c r="R27" s="32">
        <v>-0.017</v>
      </c>
      <c r="S27" s="32"/>
      <c r="T27" s="33"/>
      <c r="U27" s="30">
        <f>ROUND(SQRT(W27*W27+Z27*Z27)*1000/(U16*1.73),0)</f>
        <v>2</v>
      </c>
      <c r="V27" s="31">
        <f>ROUND(SQRT(W27*W27+X27*X27)*1000/(6.44*1.73),0)</f>
        <v>2</v>
      </c>
      <c r="W27" s="32">
        <v>-0.017</v>
      </c>
      <c r="X27" s="32"/>
      <c r="Y27" s="32"/>
      <c r="Z27" s="32">
        <v>-0.017</v>
      </c>
      <c r="AA27" s="32"/>
      <c r="AB27" s="33"/>
      <c r="AC27" s="30">
        <f>ROUND(SQRT(AE27*AE27+AH27*AH27)*1000/(AC16*1.73),0)</f>
        <v>2</v>
      </c>
      <c r="AD27" s="31">
        <f>ROUND(SQRT(AE27*AE27+AF27*AF27)*1000/(6.44*1.73),0)</f>
        <v>1</v>
      </c>
      <c r="AE27" s="32">
        <v>-0.014</v>
      </c>
      <c r="AF27" s="32"/>
      <c r="AG27" s="32"/>
      <c r="AH27" s="32">
        <v>-0.017</v>
      </c>
      <c r="AI27" s="32"/>
      <c r="AJ27" s="33"/>
      <c r="AK27" s="30">
        <f>ROUND(SQRT(AM27*AM27+AP27*AP27)*1000/(AK16*1.73),0)</f>
        <v>2</v>
      </c>
      <c r="AL27" s="31">
        <f>ROUND(SQRT(AM27*AM27+AN27*AN27)*1000/(6.44*1.73),0)</f>
        <v>1</v>
      </c>
      <c r="AM27" s="32">
        <v>-0.012</v>
      </c>
      <c r="AN27" s="32"/>
      <c r="AO27" s="32"/>
      <c r="AP27" s="32">
        <v>-0.017</v>
      </c>
      <c r="AQ27" s="32"/>
      <c r="AR27" s="33"/>
    </row>
    <row r="28" spans="1:44" ht="12.75">
      <c r="A28" s="34" t="s">
        <v>39</v>
      </c>
      <c r="B28" s="35"/>
      <c r="C28" s="35"/>
      <c r="D28" s="35"/>
      <c r="E28" s="11">
        <v>47</v>
      </c>
      <c r="F28" s="11">
        <v>0.5</v>
      </c>
      <c r="G28" s="11">
        <v>48.8</v>
      </c>
      <c r="H28" s="11">
        <v>40</v>
      </c>
      <c r="I28" s="11">
        <v>49.6</v>
      </c>
      <c r="J28" s="11">
        <v>20</v>
      </c>
      <c r="K28" s="11"/>
      <c r="L28" s="12"/>
      <c r="M28" s="30">
        <f>ROUND(SQRT(O28*O28+R28*R28)*1000/(M16*1.73),0)</f>
        <v>4</v>
      </c>
      <c r="N28" s="31">
        <f>ROUND(SQRT(O28*O28+P28*P28)*1000/(6.44*1.73),0)</f>
        <v>3</v>
      </c>
      <c r="O28" s="32">
        <v>-0.038</v>
      </c>
      <c r="P28" s="32"/>
      <c r="Q28" s="32"/>
      <c r="R28" s="32">
        <v>-0.019</v>
      </c>
      <c r="S28" s="32"/>
      <c r="T28" s="33"/>
      <c r="U28" s="30">
        <f>ROUND(SQRT(W28*W28+Z28*Z28)*1000/(U16*1.73),0)</f>
        <v>4</v>
      </c>
      <c r="V28" s="31">
        <f>ROUND(SQRT(W28*W28+X28*X28)*1000/(6.44*1.73),0)</f>
        <v>3</v>
      </c>
      <c r="W28" s="36">
        <v>-0.038</v>
      </c>
      <c r="X28" s="36"/>
      <c r="Y28" s="36"/>
      <c r="Z28" s="36">
        <v>-0.019</v>
      </c>
      <c r="AA28" s="36"/>
      <c r="AB28" s="37"/>
      <c r="AC28" s="30">
        <f>ROUND(SQRT(AE28*AE28+AH28*AH28)*1000/(AC16*1.73),0)</f>
        <v>4</v>
      </c>
      <c r="AD28" s="31">
        <f>ROUND(SQRT(AE28*AE28+AF28*AF28)*1000/(6.44*1.73),0)</f>
        <v>3</v>
      </c>
      <c r="AE28" s="32">
        <v>-0.038</v>
      </c>
      <c r="AF28" s="32"/>
      <c r="AG28" s="32"/>
      <c r="AH28" s="32">
        <v>-0.019</v>
      </c>
      <c r="AI28" s="32"/>
      <c r="AJ28" s="33"/>
      <c r="AK28" s="30">
        <f>ROUND(SQRT(AM28*AM28+AP28*AP28)*1000/(AK16*1.73),0)</f>
        <v>3</v>
      </c>
      <c r="AL28" s="31">
        <f>ROUND(SQRT(AM28*AM28+AN28*AN28)*1000/(6.44*1.73),0)</f>
        <v>3</v>
      </c>
      <c r="AM28" s="36">
        <v>-0.029</v>
      </c>
      <c r="AN28" s="36"/>
      <c r="AO28" s="36"/>
      <c r="AP28" s="36">
        <v>-0.01</v>
      </c>
      <c r="AQ28" s="36"/>
      <c r="AR28" s="37"/>
    </row>
    <row r="29" spans="1:44" ht="12.75">
      <c r="A29" s="34" t="s">
        <v>40</v>
      </c>
      <c r="B29" s="35"/>
      <c r="C29" s="35"/>
      <c r="D29" s="35"/>
      <c r="E29" s="11"/>
      <c r="F29" s="11"/>
      <c r="G29" s="11"/>
      <c r="H29" s="11"/>
      <c r="I29" s="11"/>
      <c r="J29" s="11"/>
      <c r="K29" s="11"/>
      <c r="L29" s="12"/>
      <c r="M29" s="30">
        <f>ROUND(SQRT(O29*O29+R29*R29)*1000/(M16*1.73),0)</f>
        <v>0</v>
      </c>
      <c r="N29" s="31">
        <f>ROUND(SQRT(O29*O29+P29*P29)*1000/(6.44*1.73),0)</f>
        <v>0</v>
      </c>
      <c r="O29" s="36">
        <v>0</v>
      </c>
      <c r="P29" s="36"/>
      <c r="Q29" s="36"/>
      <c r="R29" s="36">
        <v>0</v>
      </c>
      <c r="S29" s="36"/>
      <c r="T29" s="37"/>
      <c r="U29" s="30">
        <f>ROUND(SQRT(W29*W29+Z29*Z29)*1000/(U16*1.73),0)</f>
        <v>0</v>
      </c>
      <c r="V29" s="31">
        <f>ROUND(SQRT(W29*W29+X29*X29)*1000/(6.44*1.73),0)</f>
        <v>0</v>
      </c>
      <c r="W29" s="36">
        <v>0</v>
      </c>
      <c r="X29" s="36"/>
      <c r="Y29" s="36"/>
      <c r="Z29" s="36">
        <v>0</v>
      </c>
      <c r="AA29" s="36"/>
      <c r="AB29" s="37"/>
      <c r="AC29" s="30">
        <f>ROUND(SQRT(AE29*AE29+AH29*AH29)*1000/(AC16*1.73),0)</f>
        <v>0</v>
      </c>
      <c r="AD29" s="31">
        <f>ROUND(SQRT(AE29*AE29+AF29*AF29)*1000/(6.44*1.73),0)</f>
        <v>0</v>
      </c>
      <c r="AE29" s="36">
        <v>0</v>
      </c>
      <c r="AF29" s="36"/>
      <c r="AG29" s="36"/>
      <c r="AH29" s="36">
        <v>0</v>
      </c>
      <c r="AI29" s="36"/>
      <c r="AJ29" s="37"/>
      <c r="AK29" s="30">
        <f>ROUND(SQRT(AM29*AM29+AP29*AP29)*1000/(AK16*1.73),0)</f>
        <v>0</v>
      </c>
      <c r="AL29" s="31">
        <f>ROUND(SQRT(AM29*AM29+AN29*AN29)*1000/(6.44*1.73),0)</f>
        <v>0</v>
      </c>
      <c r="AM29" s="36">
        <v>0</v>
      </c>
      <c r="AN29" s="36"/>
      <c r="AO29" s="36"/>
      <c r="AP29" s="36">
        <v>0</v>
      </c>
      <c r="AQ29" s="36"/>
      <c r="AR29" s="37"/>
    </row>
    <row r="30" spans="1:44" ht="12.75">
      <c r="A30" s="34" t="s">
        <v>41</v>
      </c>
      <c r="B30" s="35"/>
      <c r="C30" s="35"/>
      <c r="D30" s="35"/>
      <c r="E30" s="11"/>
      <c r="F30" s="11"/>
      <c r="G30" s="11"/>
      <c r="H30" s="11"/>
      <c r="I30" s="11"/>
      <c r="J30" s="11"/>
      <c r="K30" s="11"/>
      <c r="L30" s="12"/>
      <c r="M30" s="30" t="s">
        <v>60</v>
      </c>
      <c r="N30" s="31"/>
      <c r="O30" s="36" t="s">
        <v>60</v>
      </c>
      <c r="P30" s="36"/>
      <c r="Q30" s="36"/>
      <c r="R30" s="36" t="s">
        <v>60</v>
      </c>
      <c r="S30" s="36"/>
      <c r="T30" s="37"/>
      <c r="U30" s="30" t="s">
        <v>60</v>
      </c>
      <c r="V30" s="31"/>
      <c r="W30" s="36" t="s">
        <v>60</v>
      </c>
      <c r="X30" s="36"/>
      <c r="Y30" s="36"/>
      <c r="Z30" s="36" t="s">
        <v>60</v>
      </c>
      <c r="AA30" s="36"/>
      <c r="AB30" s="37"/>
      <c r="AC30" s="30" t="s">
        <v>60</v>
      </c>
      <c r="AD30" s="31"/>
      <c r="AE30" s="36" t="s">
        <v>60</v>
      </c>
      <c r="AF30" s="36"/>
      <c r="AG30" s="36"/>
      <c r="AH30" s="36" t="s">
        <v>60</v>
      </c>
      <c r="AI30" s="36"/>
      <c r="AJ30" s="37"/>
      <c r="AK30" s="30" t="s">
        <v>60</v>
      </c>
      <c r="AL30" s="31"/>
      <c r="AM30" s="36" t="s">
        <v>60</v>
      </c>
      <c r="AN30" s="36"/>
      <c r="AO30" s="36"/>
      <c r="AP30" s="36" t="s">
        <v>60</v>
      </c>
      <c r="AQ30" s="36"/>
      <c r="AR30" s="37"/>
    </row>
    <row r="31" spans="1:44" ht="12.75">
      <c r="A31" s="34" t="s">
        <v>42</v>
      </c>
      <c r="B31" s="35"/>
      <c r="C31" s="35"/>
      <c r="D31" s="35"/>
      <c r="E31" s="11">
        <v>47</v>
      </c>
      <c r="F31" s="11">
        <v>0.5</v>
      </c>
      <c r="G31" s="11">
        <v>48.8</v>
      </c>
      <c r="H31" s="11">
        <v>40</v>
      </c>
      <c r="I31" s="11"/>
      <c r="J31" s="11"/>
      <c r="K31" s="11"/>
      <c r="L31" s="12"/>
      <c r="M31" s="30">
        <f>ROUND(SQRT(O31*O31+R31*R31)*1000/(M16*1.73),0)</f>
        <v>0</v>
      </c>
      <c r="N31" s="31">
        <f>ROUND(SQRT(O31*O31+P31*P31)*1000/(6.44*1.73),0)</f>
        <v>0</v>
      </c>
      <c r="O31" s="36">
        <v>0</v>
      </c>
      <c r="P31" s="36"/>
      <c r="Q31" s="36"/>
      <c r="R31" s="36">
        <v>0</v>
      </c>
      <c r="S31" s="36"/>
      <c r="T31" s="37"/>
      <c r="U31" s="30">
        <f>ROUND(SQRT(W31*W31+Z31*Z31)*1000/(U16*1.73),0)</f>
        <v>0</v>
      </c>
      <c r="V31" s="31">
        <f>ROUND(SQRT(W31*W31+X31*X31)*1000/(6.44*1.73),0)</f>
        <v>0</v>
      </c>
      <c r="W31" s="36">
        <v>0</v>
      </c>
      <c r="X31" s="36"/>
      <c r="Y31" s="36"/>
      <c r="Z31" s="36">
        <v>0</v>
      </c>
      <c r="AA31" s="36"/>
      <c r="AB31" s="37"/>
      <c r="AC31" s="30">
        <f>ROUND(SQRT(AE31*AE31+AH31*AH31)*1000/(AC16*1.73),0)</f>
        <v>0</v>
      </c>
      <c r="AD31" s="31">
        <f>ROUND(SQRT(AE31*AE31+AF31*AF31)*1000/(6.44*1.73),0)</f>
        <v>0</v>
      </c>
      <c r="AE31" s="36">
        <v>0</v>
      </c>
      <c r="AF31" s="36"/>
      <c r="AG31" s="36"/>
      <c r="AH31" s="36">
        <v>0</v>
      </c>
      <c r="AI31" s="36"/>
      <c r="AJ31" s="37"/>
      <c r="AK31" s="30">
        <f>ROUND(SQRT(AM31*AM31+AP31*AP31)*1000/(AK16*1.73),0)</f>
        <v>0</v>
      </c>
      <c r="AL31" s="31">
        <f>ROUND(SQRT(AM31*AM31+AN31*AN31)*1000/(6.44*1.73),0)</f>
        <v>0</v>
      </c>
      <c r="AM31" s="36">
        <v>0</v>
      </c>
      <c r="AN31" s="36"/>
      <c r="AO31" s="36"/>
      <c r="AP31" s="36">
        <v>0</v>
      </c>
      <c r="AQ31" s="36"/>
      <c r="AR31" s="37"/>
    </row>
    <row r="32" spans="1:44" ht="12.75">
      <c r="A32" s="34" t="s">
        <v>43</v>
      </c>
      <c r="B32" s="35"/>
      <c r="C32" s="35"/>
      <c r="D32" s="35"/>
      <c r="E32" s="11">
        <v>47</v>
      </c>
      <c r="F32" s="11">
        <v>0.5</v>
      </c>
      <c r="G32" s="11">
        <v>48.8</v>
      </c>
      <c r="H32" s="11">
        <v>40</v>
      </c>
      <c r="I32" s="11"/>
      <c r="J32" s="11"/>
      <c r="K32" s="11"/>
      <c r="L32" s="12"/>
      <c r="M32" s="30">
        <f>ROUND(SQRT(O32*O32+R32*R32)*1000/(M16*1.73),0)</f>
        <v>0</v>
      </c>
      <c r="N32" s="31">
        <f>ROUND(SQRT(O32*O32+P32*P32)*1000/(6.44*1.73),0)</f>
        <v>0</v>
      </c>
      <c r="O32" s="36">
        <v>0</v>
      </c>
      <c r="P32" s="36"/>
      <c r="Q32" s="36"/>
      <c r="R32" s="36">
        <v>0</v>
      </c>
      <c r="S32" s="36"/>
      <c r="T32" s="37"/>
      <c r="U32" s="30">
        <f>ROUND(SQRT(W32*W32+Z32*Z32)*1000/(U16*1.73),0)</f>
        <v>0</v>
      </c>
      <c r="V32" s="31">
        <f>ROUND(SQRT(W32*W32+X32*X32)*1000/(6.44*1.73),0)</f>
        <v>0</v>
      </c>
      <c r="W32" s="36">
        <v>0</v>
      </c>
      <c r="X32" s="36"/>
      <c r="Y32" s="36"/>
      <c r="Z32" s="36">
        <v>0</v>
      </c>
      <c r="AA32" s="36"/>
      <c r="AB32" s="37"/>
      <c r="AC32" s="30">
        <f>ROUND(SQRT(AE32*AE32+AH32*AH32)*1000/(AC16*1.73),0)</f>
        <v>0</v>
      </c>
      <c r="AD32" s="31">
        <f>ROUND(SQRT(AE32*AE32+AF32*AF32)*1000/(6.44*1.73),0)</f>
        <v>0</v>
      </c>
      <c r="AE32" s="36">
        <v>0</v>
      </c>
      <c r="AF32" s="36"/>
      <c r="AG32" s="36"/>
      <c r="AH32" s="36">
        <v>0</v>
      </c>
      <c r="AI32" s="36"/>
      <c r="AJ32" s="37"/>
      <c r="AK32" s="30">
        <f>ROUND(SQRT(AM32*AM32+AP32*AP32)*1000/(AK16*1.73),0)</f>
        <v>0</v>
      </c>
      <c r="AL32" s="31">
        <f>ROUND(SQRT(AM32*AM32+AN32*AN32)*1000/(6.44*1.73),0)</f>
        <v>0</v>
      </c>
      <c r="AM32" s="36">
        <v>0</v>
      </c>
      <c r="AN32" s="36"/>
      <c r="AO32" s="36"/>
      <c r="AP32" s="36">
        <v>0</v>
      </c>
      <c r="AQ32" s="36"/>
      <c r="AR32" s="37"/>
    </row>
    <row r="33" spans="1:44" ht="12.75">
      <c r="A33" s="34" t="s">
        <v>44</v>
      </c>
      <c r="B33" s="35"/>
      <c r="C33" s="35"/>
      <c r="D33" s="35"/>
      <c r="E33" s="11"/>
      <c r="F33" s="11"/>
      <c r="G33" s="11"/>
      <c r="H33" s="11"/>
      <c r="I33" s="11"/>
      <c r="J33" s="11"/>
      <c r="K33" s="11"/>
      <c r="L33" s="12"/>
      <c r="M33" s="30">
        <f>ROUND(SQRT(O33*O33+R33*R33)*1000/(M16*1.73),0)</f>
        <v>32</v>
      </c>
      <c r="N33" s="31">
        <f>ROUND(SQRT(O33*O33+P33*P33)*1000/(6.44*1.73),0)</f>
        <v>20</v>
      </c>
      <c r="O33" s="32">
        <v>-0.221</v>
      </c>
      <c r="P33" s="32"/>
      <c r="Q33" s="32"/>
      <c r="R33" s="32">
        <v>-0.263</v>
      </c>
      <c r="S33" s="32"/>
      <c r="T33" s="33"/>
      <c r="U33" s="30">
        <f>ROUND(SQRT(W33*W33+Z33*Z33)*1000/(U16*1.73),0)</f>
        <v>42</v>
      </c>
      <c r="V33" s="31">
        <f>ROUND(SQRT(W33*W33+X33*X33)*1000/(6.44*1.73),0)</f>
        <v>25</v>
      </c>
      <c r="W33" s="32">
        <v>-0.278</v>
      </c>
      <c r="X33" s="32"/>
      <c r="Y33" s="32"/>
      <c r="Z33" s="32">
        <v>-0.346</v>
      </c>
      <c r="AA33" s="32"/>
      <c r="AB33" s="33"/>
      <c r="AC33" s="30">
        <f>ROUND(SQRT(AE33*AE33+AH33*AH33)*1000/(AC16*1.73),0)</f>
        <v>46</v>
      </c>
      <c r="AD33" s="31">
        <f>ROUND(SQRT(AE33*AE33+AF33*AF33)*1000/(6.44*1.73),0)</f>
        <v>25</v>
      </c>
      <c r="AE33" s="32">
        <v>-0.278</v>
      </c>
      <c r="AF33" s="32"/>
      <c r="AG33" s="32"/>
      <c r="AH33" s="32">
        <v>-0.403</v>
      </c>
      <c r="AI33" s="32"/>
      <c r="AJ33" s="33"/>
      <c r="AK33" s="30">
        <f>ROUND(SQRT(AM33*AM33+AP33*AP33)*1000/(AK16*1.73),0)</f>
        <v>27</v>
      </c>
      <c r="AL33" s="31">
        <f>ROUND(SQRT(AM33*AM33+AN33*AN33)*1000/(6.44*1.73),0)</f>
        <v>16</v>
      </c>
      <c r="AM33" s="32">
        <v>-0.182</v>
      </c>
      <c r="AN33" s="32"/>
      <c r="AO33" s="32"/>
      <c r="AP33" s="32">
        <v>-0.23</v>
      </c>
      <c r="AQ33" s="32"/>
      <c r="AR33" s="33"/>
    </row>
    <row r="34" spans="1:44" ht="12.75">
      <c r="A34" s="34" t="s">
        <v>45</v>
      </c>
      <c r="B34" s="35"/>
      <c r="C34" s="35"/>
      <c r="D34" s="35"/>
      <c r="E34" s="11">
        <v>47</v>
      </c>
      <c r="F34" s="11">
        <v>0.5</v>
      </c>
      <c r="G34" s="11">
        <v>48.8</v>
      </c>
      <c r="H34" s="11">
        <v>40</v>
      </c>
      <c r="I34" s="11">
        <v>49.6</v>
      </c>
      <c r="J34" s="11">
        <v>20</v>
      </c>
      <c r="K34" s="11"/>
      <c r="L34" s="12"/>
      <c r="M34" s="30">
        <f>ROUND(SQRT(O34*O34+R34*R34)*1000/(M16*1.73),0)</f>
        <v>1</v>
      </c>
      <c r="N34" s="31">
        <f>ROUND(SQRT(O34*O34+P34*P34)*1000/(6.44*1.73),0)</f>
        <v>0</v>
      </c>
      <c r="O34" s="36">
        <v>-0.002</v>
      </c>
      <c r="P34" s="36"/>
      <c r="Q34" s="36"/>
      <c r="R34" s="36">
        <v>-0.005</v>
      </c>
      <c r="S34" s="36"/>
      <c r="T34" s="37"/>
      <c r="U34" s="30">
        <f>ROUND(SQRT(W34*W34+Z34*Z34)*1000/(U16*1.73),0)</f>
        <v>0</v>
      </c>
      <c r="V34" s="31">
        <f>ROUND(SQRT(W34*W34+X34*X34)*1000/(6.44*1.73),0)</f>
        <v>0</v>
      </c>
      <c r="W34" s="32">
        <v>0</v>
      </c>
      <c r="X34" s="32"/>
      <c r="Y34" s="32"/>
      <c r="Z34" s="32">
        <v>-0.005</v>
      </c>
      <c r="AA34" s="32"/>
      <c r="AB34" s="33"/>
      <c r="AC34" s="30">
        <f>ROUND(SQRT(AE34*AE34+AH34*AH34)*1000/(AC16*1.73),0)</f>
        <v>1</v>
      </c>
      <c r="AD34" s="31">
        <f>ROUND(SQRT(AE34*AE34+AF34*AF34)*1000/(6.44*1.73),0)</f>
        <v>0</v>
      </c>
      <c r="AE34" s="32">
        <v>-0.002</v>
      </c>
      <c r="AF34" s="32"/>
      <c r="AG34" s="32"/>
      <c r="AH34" s="32">
        <v>-0.005</v>
      </c>
      <c r="AI34" s="32"/>
      <c r="AJ34" s="33"/>
      <c r="AK34" s="30">
        <f>ROUND(SQRT(AM34*AM34+AP34*AP34)*1000/(AK16*1.73),0)</f>
        <v>0</v>
      </c>
      <c r="AL34" s="31">
        <f>ROUND(SQRT(AM34*AM34+AN34*AN34)*1000/(6.44*1.73),0)</f>
        <v>0</v>
      </c>
      <c r="AM34" s="32">
        <v>0</v>
      </c>
      <c r="AN34" s="32"/>
      <c r="AO34" s="32"/>
      <c r="AP34" s="32">
        <v>-0.005</v>
      </c>
      <c r="AQ34" s="32"/>
      <c r="AR34" s="33"/>
    </row>
    <row r="35" spans="1:44" ht="13.5" thickBot="1">
      <c r="A35" s="47" t="s">
        <v>46</v>
      </c>
      <c r="B35" s="22"/>
      <c r="C35" s="22"/>
      <c r="D35" s="22"/>
      <c r="E35" s="13"/>
      <c r="F35" s="13"/>
      <c r="G35" s="13"/>
      <c r="H35" s="13"/>
      <c r="I35" s="13"/>
      <c r="J35" s="13"/>
      <c r="K35" s="13"/>
      <c r="L35" s="14"/>
      <c r="M35" s="16">
        <f>ROUND(SQRT(O35*O35+R35*R35)*1000/(M16*1.73),0)</f>
        <v>4</v>
      </c>
      <c r="N35" s="17">
        <f>ROUND(SQRT(O35*O35+P35*P35)*1000/(6.44*1.73),0)</f>
        <v>4</v>
      </c>
      <c r="O35" s="38">
        <v>-0.041</v>
      </c>
      <c r="P35" s="38"/>
      <c r="Q35" s="38"/>
      <c r="R35" s="38">
        <v>-0.005</v>
      </c>
      <c r="S35" s="38"/>
      <c r="T35" s="39"/>
      <c r="U35" s="16">
        <f>ROUND(SQRT(W35*W35+Z35*Z35)*1000/(U16*1.73),0)</f>
        <v>3</v>
      </c>
      <c r="V35" s="17">
        <f>ROUND(SQRT(W35*W35+X35*X35)*1000/(6.44*1.73),0)</f>
        <v>3</v>
      </c>
      <c r="W35" s="38">
        <v>-0.036</v>
      </c>
      <c r="X35" s="38"/>
      <c r="Y35" s="38"/>
      <c r="Z35" s="38">
        <v>-0.005</v>
      </c>
      <c r="AA35" s="38"/>
      <c r="AB35" s="39"/>
      <c r="AC35" s="16">
        <f>ROUND(SQRT(AE35*AE35+AH35*AH35)*1000/(AC16*1.73),0)</f>
        <v>4</v>
      </c>
      <c r="AD35" s="17">
        <f>ROUND(SQRT(AE35*AE35+AF35*AF35)*1000/(6.44*1.73),0)</f>
        <v>3</v>
      </c>
      <c r="AE35" s="38">
        <v>-0.038</v>
      </c>
      <c r="AF35" s="38"/>
      <c r="AG35" s="38"/>
      <c r="AH35" s="38">
        <v>-0.005</v>
      </c>
      <c r="AI35" s="38"/>
      <c r="AJ35" s="39"/>
      <c r="AK35" s="16">
        <f>ROUND(SQRT(AM35*AM35+AP35*AP35)*1000/(AK16*1.73),0)</f>
        <v>4</v>
      </c>
      <c r="AL35" s="17">
        <f>ROUND(SQRT(AM35*AM35+AN35*AN35)*1000/(6.44*1.73),0)</f>
        <v>4</v>
      </c>
      <c r="AM35" s="38">
        <v>-0.041</v>
      </c>
      <c r="AN35" s="38"/>
      <c r="AO35" s="38"/>
      <c r="AP35" s="38">
        <v>-0.005</v>
      </c>
      <c r="AQ35" s="38"/>
      <c r="AR35" s="39"/>
    </row>
    <row r="36" spans="1:44" ht="12.75">
      <c r="A36" s="40" t="s">
        <v>47</v>
      </c>
      <c r="B36" s="41"/>
      <c r="C36" s="41"/>
      <c r="D36" s="41"/>
      <c r="E36" s="23"/>
      <c r="F36" s="23"/>
      <c r="G36" s="23"/>
      <c r="H36" s="23"/>
      <c r="I36" s="23"/>
      <c r="J36" s="23"/>
      <c r="K36" s="23"/>
      <c r="L36" s="42"/>
      <c r="M36" s="43"/>
      <c r="N36" s="44"/>
      <c r="O36" s="45"/>
      <c r="P36" s="45"/>
      <c r="Q36" s="45"/>
      <c r="R36" s="45"/>
      <c r="S36" s="45"/>
      <c r="T36" s="46"/>
      <c r="U36" s="43"/>
      <c r="V36" s="44"/>
      <c r="W36" s="45"/>
      <c r="X36" s="45"/>
      <c r="Y36" s="45"/>
      <c r="Z36" s="45"/>
      <c r="AA36" s="45"/>
      <c r="AB36" s="46"/>
      <c r="AC36" s="43"/>
      <c r="AD36" s="44"/>
      <c r="AE36" s="45"/>
      <c r="AF36" s="45"/>
      <c r="AG36" s="45"/>
      <c r="AH36" s="45"/>
      <c r="AI36" s="45"/>
      <c r="AJ36" s="46"/>
      <c r="AK36" s="43"/>
      <c r="AL36" s="44"/>
      <c r="AM36" s="45"/>
      <c r="AN36" s="45"/>
      <c r="AO36" s="45"/>
      <c r="AP36" s="45"/>
      <c r="AQ36" s="45"/>
      <c r="AR36" s="46"/>
    </row>
    <row r="37" spans="1:44" ht="12.75">
      <c r="A37" s="34" t="s">
        <v>48</v>
      </c>
      <c r="B37" s="35"/>
      <c r="C37" s="35"/>
      <c r="D37" s="35"/>
      <c r="E37" s="11">
        <v>47</v>
      </c>
      <c r="F37" s="11">
        <v>0.5</v>
      </c>
      <c r="G37" s="11">
        <v>48.8</v>
      </c>
      <c r="H37" s="11">
        <v>40</v>
      </c>
      <c r="I37" s="11">
        <v>49.6</v>
      </c>
      <c r="J37" s="11">
        <v>20</v>
      </c>
      <c r="K37" s="11"/>
      <c r="L37" s="12"/>
      <c r="M37" s="132">
        <f>ROUND(SQRT(O37*O37+R37*R37)*1000/(M17*1.73),0)</f>
        <v>5</v>
      </c>
      <c r="N37" s="102">
        <f aca="true" t="shared" si="0" ref="N37:N45">ROUND(SQRT(O37*O37+P37*P37)*1000/(6.44*1.73),0)</f>
        <v>4</v>
      </c>
      <c r="O37" s="32">
        <v>-0.048</v>
      </c>
      <c r="P37" s="32"/>
      <c r="Q37" s="32"/>
      <c r="R37" s="32">
        <v>-0.029</v>
      </c>
      <c r="S37" s="32"/>
      <c r="T37" s="33"/>
      <c r="U37" s="132">
        <f>ROUND(SQRT(W37*W37+Z37*Z37)*1000/(U17*1.73),0)</f>
        <v>21</v>
      </c>
      <c r="V37" s="102">
        <f aca="true" t="shared" si="1" ref="V37:V45">ROUND(SQRT(W37*W37+X37*X37)*1000/(6.44*1.73),0)</f>
        <v>19</v>
      </c>
      <c r="W37" s="32">
        <v>-0.211</v>
      </c>
      <c r="X37" s="32"/>
      <c r="Y37" s="32"/>
      <c r="Z37" s="32">
        <v>-0.048</v>
      </c>
      <c r="AA37" s="32"/>
      <c r="AB37" s="33"/>
      <c r="AC37" s="132">
        <f>ROUND(SQRT(AE37*AE37+AH37*AH37)*1000/(AC17*1.73),0)</f>
        <v>18</v>
      </c>
      <c r="AD37" s="102">
        <f aca="true" t="shared" si="2" ref="AD37:AD45">ROUND(SQRT(AE37*AE37+AF37*AF37)*1000/(6.44*1.73),0)</f>
        <v>16</v>
      </c>
      <c r="AE37" s="32">
        <v>-0.182</v>
      </c>
      <c r="AF37" s="32"/>
      <c r="AG37" s="32"/>
      <c r="AH37" s="32">
        <v>-0.038</v>
      </c>
      <c r="AI37" s="32"/>
      <c r="AJ37" s="33"/>
      <c r="AK37" s="132">
        <f>ROUND(SQRT(AM37*AM37+AP37*AP37)*1000/(AK17*1.73),0)</f>
        <v>15</v>
      </c>
      <c r="AL37" s="102">
        <f aca="true" t="shared" si="3" ref="AL37:AL45">ROUND(SQRT(AM37*AM37+AN37*AN37)*1000/(6.44*1.73),0)</f>
        <v>14</v>
      </c>
      <c r="AM37" s="32">
        <v>-0.154</v>
      </c>
      <c r="AN37" s="32"/>
      <c r="AO37" s="32"/>
      <c r="AP37" s="32">
        <v>-0.038</v>
      </c>
      <c r="AQ37" s="32"/>
      <c r="AR37" s="33"/>
    </row>
    <row r="38" spans="1:44" ht="12.75">
      <c r="A38" s="34" t="s">
        <v>49</v>
      </c>
      <c r="B38" s="35"/>
      <c r="C38" s="35"/>
      <c r="D38" s="35"/>
      <c r="E38" s="11">
        <v>47</v>
      </c>
      <c r="F38" s="11">
        <v>0.5</v>
      </c>
      <c r="G38" s="11">
        <v>48.8</v>
      </c>
      <c r="H38" s="11">
        <v>40</v>
      </c>
      <c r="I38" s="11">
        <v>49.6</v>
      </c>
      <c r="J38" s="11">
        <v>20</v>
      </c>
      <c r="K38" s="11"/>
      <c r="L38" s="12"/>
      <c r="M38" s="132">
        <f>ROUND(SQRT(O38*O38+R38*R38)*1000/(M17*1.73),0)</f>
        <v>2</v>
      </c>
      <c r="N38" s="102">
        <f t="shared" si="0"/>
        <v>2</v>
      </c>
      <c r="O38" s="32">
        <v>-0.022</v>
      </c>
      <c r="P38" s="32"/>
      <c r="Q38" s="32"/>
      <c r="R38" s="32">
        <v>-0.014</v>
      </c>
      <c r="S38" s="32"/>
      <c r="T38" s="33"/>
      <c r="U38" s="132">
        <f>ROUND(SQRT(W38*W38+Z38*Z38)*1000/(U17*1.73),0)</f>
        <v>1</v>
      </c>
      <c r="V38" s="102">
        <f t="shared" si="1"/>
        <v>0</v>
      </c>
      <c r="W38" s="32">
        <v>-0.005</v>
      </c>
      <c r="X38" s="32"/>
      <c r="Y38" s="32"/>
      <c r="Z38" s="32">
        <v>-0.005</v>
      </c>
      <c r="AA38" s="32"/>
      <c r="AB38" s="33"/>
      <c r="AC38" s="132">
        <f>ROUND(SQRT(AE38*AE38+AH38*AH38)*1000/(AC17*1.73),0)</f>
        <v>1</v>
      </c>
      <c r="AD38" s="102">
        <f t="shared" si="2"/>
        <v>0</v>
      </c>
      <c r="AE38" s="32">
        <v>-0.005</v>
      </c>
      <c r="AF38" s="32"/>
      <c r="AG38" s="32"/>
      <c r="AH38" s="32">
        <v>-0.005</v>
      </c>
      <c r="AI38" s="32"/>
      <c r="AJ38" s="33"/>
      <c r="AK38" s="132">
        <f>ROUND(SQRT(AM38*AM38+AP38*AP38)*1000/(AK17*1.73),0)</f>
        <v>1</v>
      </c>
      <c r="AL38" s="102">
        <f t="shared" si="3"/>
        <v>1</v>
      </c>
      <c r="AM38" s="32">
        <v>-0.007</v>
      </c>
      <c r="AN38" s="32"/>
      <c r="AO38" s="32"/>
      <c r="AP38" s="32">
        <v>-0.005</v>
      </c>
      <c r="AQ38" s="32"/>
      <c r="AR38" s="33"/>
    </row>
    <row r="39" spans="1:44" ht="12.75">
      <c r="A39" s="34" t="s">
        <v>50</v>
      </c>
      <c r="B39" s="35"/>
      <c r="C39" s="35"/>
      <c r="D39" s="35"/>
      <c r="E39" s="11">
        <v>47</v>
      </c>
      <c r="F39" s="11">
        <v>0.5</v>
      </c>
      <c r="G39" s="11">
        <v>48.8</v>
      </c>
      <c r="H39" s="11">
        <v>40</v>
      </c>
      <c r="I39" s="11">
        <v>49.6</v>
      </c>
      <c r="J39" s="11">
        <v>20</v>
      </c>
      <c r="K39" s="11"/>
      <c r="L39" s="12"/>
      <c r="M39" s="132">
        <f>ROUND(SQRT(O39*O39+R39*R39)*1000/(M17*1.73),0)</f>
        <v>3</v>
      </c>
      <c r="N39" s="102">
        <f t="shared" si="0"/>
        <v>3</v>
      </c>
      <c r="O39" s="32">
        <v>-0.029</v>
      </c>
      <c r="P39" s="32"/>
      <c r="Q39" s="32"/>
      <c r="R39" s="32">
        <v>-0.014</v>
      </c>
      <c r="S39" s="32"/>
      <c r="T39" s="33"/>
      <c r="U39" s="132">
        <f>ROUND(SQRT(W39*W39+Z39*Z39)*1000/(U17*1.73),0)</f>
        <v>5</v>
      </c>
      <c r="V39" s="102">
        <f t="shared" si="1"/>
        <v>4</v>
      </c>
      <c r="W39" s="32">
        <f>-0.043</f>
        <v>-0.043</v>
      </c>
      <c r="X39" s="32"/>
      <c r="Y39" s="32"/>
      <c r="Z39" s="32">
        <v>-0.029</v>
      </c>
      <c r="AA39" s="32"/>
      <c r="AB39" s="33"/>
      <c r="AC39" s="132">
        <f>ROUND(SQRT(AE39*AE39+AH39*AH39)*1000/(AC17*1.73),0)</f>
        <v>6</v>
      </c>
      <c r="AD39" s="102">
        <f t="shared" si="2"/>
        <v>4</v>
      </c>
      <c r="AE39" s="32">
        <v>-0.05</v>
      </c>
      <c r="AF39" s="32"/>
      <c r="AG39" s="32"/>
      <c r="AH39" s="32">
        <v>-0.036</v>
      </c>
      <c r="AI39" s="32"/>
      <c r="AJ39" s="33"/>
      <c r="AK39" s="132">
        <f>ROUND(SQRT(AM39*AM39+AP39*AP39)*1000/(AK17*1.73),0)</f>
        <v>6</v>
      </c>
      <c r="AL39" s="102">
        <f t="shared" si="3"/>
        <v>4</v>
      </c>
      <c r="AM39" s="32">
        <v>-0.05</v>
      </c>
      <c r="AN39" s="32"/>
      <c r="AO39" s="32"/>
      <c r="AP39" s="32">
        <v>-0.029</v>
      </c>
      <c r="AQ39" s="32"/>
      <c r="AR39" s="33"/>
    </row>
    <row r="40" spans="1:44" ht="12.75">
      <c r="A40" s="34" t="s">
        <v>51</v>
      </c>
      <c r="B40" s="35"/>
      <c r="C40" s="35"/>
      <c r="D40" s="35"/>
      <c r="E40" s="11"/>
      <c r="F40" s="11"/>
      <c r="G40" s="11"/>
      <c r="H40" s="11"/>
      <c r="I40" s="11"/>
      <c r="J40" s="11"/>
      <c r="K40" s="11"/>
      <c r="L40" s="12"/>
      <c r="M40" s="132">
        <f>ROUND(SQRT(O40*O40+R40*R40)*1000/(M17*1.73),0)</f>
        <v>38</v>
      </c>
      <c r="N40" s="102">
        <f t="shared" si="0"/>
        <v>28</v>
      </c>
      <c r="O40" s="32">
        <v>-0.31</v>
      </c>
      <c r="P40" s="32"/>
      <c r="Q40" s="32"/>
      <c r="R40" s="32">
        <v>-0.245</v>
      </c>
      <c r="S40" s="32"/>
      <c r="T40" s="33"/>
      <c r="U40" s="132">
        <f>ROUND(SQRT(W40*W40+Z40*Z40)*1000/(U17*1.73),0)</f>
        <v>38</v>
      </c>
      <c r="V40" s="102">
        <f t="shared" si="1"/>
        <v>28</v>
      </c>
      <c r="W40" s="32">
        <v>-0.317</v>
      </c>
      <c r="X40" s="32"/>
      <c r="Y40" s="32"/>
      <c r="Z40" s="32">
        <v>-0.238</v>
      </c>
      <c r="AA40" s="32"/>
      <c r="AB40" s="33"/>
      <c r="AC40" s="132">
        <f>ROUND(SQRT(AE40*AE40+AH40*AH40)*1000/(AC17*1.73),0)</f>
        <v>39</v>
      </c>
      <c r="AD40" s="102">
        <f t="shared" si="2"/>
        <v>28</v>
      </c>
      <c r="AE40" s="32">
        <v>-0.317</v>
      </c>
      <c r="AF40" s="32"/>
      <c r="AG40" s="32"/>
      <c r="AH40" s="32">
        <v>-0.245</v>
      </c>
      <c r="AI40" s="32"/>
      <c r="AJ40" s="33"/>
      <c r="AK40" s="132">
        <f>ROUND(SQRT(AM40*AM40+AP40*AP40)*1000/(AK17*1.73),0)</f>
        <v>38</v>
      </c>
      <c r="AL40" s="102">
        <f t="shared" si="3"/>
        <v>28</v>
      </c>
      <c r="AM40" s="135">
        <v>-0.317</v>
      </c>
      <c r="AN40" s="136"/>
      <c r="AO40" s="138"/>
      <c r="AP40" s="135">
        <v>-0.238</v>
      </c>
      <c r="AQ40" s="136"/>
      <c r="AR40" s="137"/>
    </row>
    <row r="41" spans="1:44" ht="12.75">
      <c r="A41" s="34" t="s">
        <v>52</v>
      </c>
      <c r="B41" s="35"/>
      <c r="C41" s="35"/>
      <c r="D41" s="35"/>
      <c r="E41" s="11">
        <v>47</v>
      </c>
      <c r="F41" s="11">
        <v>0.5</v>
      </c>
      <c r="G41" s="11">
        <v>48.8</v>
      </c>
      <c r="H41" s="11">
        <v>40</v>
      </c>
      <c r="I41" s="11"/>
      <c r="J41" s="11"/>
      <c r="K41" s="11"/>
      <c r="L41" s="12"/>
      <c r="M41" s="132">
        <f>ROUND(SQRT(O41*O41+R41*R41)*1000/(M17*1.73),0)</f>
        <v>12</v>
      </c>
      <c r="N41" s="102">
        <f t="shared" si="0"/>
        <v>2</v>
      </c>
      <c r="O41" s="36">
        <v>-0.017</v>
      </c>
      <c r="P41" s="36"/>
      <c r="Q41" s="36"/>
      <c r="R41" s="36">
        <v>-0.125</v>
      </c>
      <c r="S41" s="36"/>
      <c r="T41" s="37"/>
      <c r="U41" s="132">
        <f>ROUND(SQRT(W41*W41+Z41*Z41)*1000/(U17*1.73),0)</f>
        <v>23</v>
      </c>
      <c r="V41" s="102">
        <f t="shared" si="1"/>
        <v>17</v>
      </c>
      <c r="W41" s="36">
        <v>-0.194</v>
      </c>
      <c r="X41" s="36"/>
      <c r="Y41" s="36"/>
      <c r="Z41" s="36">
        <v>-0.144</v>
      </c>
      <c r="AA41" s="36"/>
      <c r="AB41" s="37"/>
      <c r="AC41" s="132">
        <f>ROUND(SQRT(AE41*AE41+AH41*AH41)*1000/(AC17*1.73),0)</f>
        <v>24</v>
      </c>
      <c r="AD41" s="102">
        <f t="shared" si="2"/>
        <v>18</v>
      </c>
      <c r="AE41" s="36">
        <v>-0.199</v>
      </c>
      <c r="AF41" s="36"/>
      <c r="AG41" s="36"/>
      <c r="AH41" s="36">
        <v>-0.146</v>
      </c>
      <c r="AI41" s="36"/>
      <c r="AJ41" s="37"/>
      <c r="AK41" s="132">
        <f>ROUND(SQRT(AM41*AM41+AP41*AP41)*1000/(AK17*1.73),0)</f>
        <v>22</v>
      </c>
      <c r="AL41" s="102">
        <f t="shared" si="3"/>
        <v>16</v>
      </c>
      <c r="AM41" s="36">
        <v>-0.18</v>
      </c>
      <c r="AN41" s="36"/>
      <c r="AO41" s="36"/>
      <c r="AP41" s="36">
        <v>-0.144</v>
      </c>
      <c r="AQ41" s="36"/>
      <c r="AR41" s="37"/>
    </row>
    <row r="42" spans="1:44" ht="12.75">
      <c r="A42" s="34" t="s">
        <v>53</v>
      </c>
      <c r="B42" s="35"/>
      <c r="C42" s="35"/>
      <c r="D42" s="35"/>
      <c r="E42" s="11">
        <v>47</v>
      </c>
      <c r="F42" s="11">
        <v>0.5</v>
      </c>
      <c r="G42" s="11">
        <v>48.8</v>
      </c>
      <c r="H42" s="11">
        <v>40</v>
      </c>
      <c r="I42" s="11">
        <v>49.6</v>
      </c>
      <c r="J42" s="11">
        <v>20</v>
      </c>
      <c r="K42" s="11"/>
      <c r="L42" s="12"/>
      <c r="M42" s="132">
        <f>ROUND(SQRT(O42*O42+R42*R42)*1000/(M17*1.73),0)</f>
        <v>1</v>
      </c>
      <c r="N42" s="102">
        <f t="shared" si="0"/>
        <v>0</v>
      </c>
      <c r="O42" s="32">
        <v>0</v>
      </c>
      <c r="P42" s="32"/>
      <c r="Q42" s="32"/>
      <c r="R42" s="32">
        <v>-0.007</v>
      </c>
      <c r="S42" s="32"/>
      <c r="T42" s="33"/>
      <c r="U42" s="132">
        <f>ROUND(SQRT(W42*W42+Z42*Z42)*1000/(U17*1.73),0)</f>
        <v>1</v>
      </c>
      <c r="V42" s="102">
        <f t="shared" si="1"/>
        <v>0</v>
      </c>
      <c r="W42" s="32">
        <v>0</v>
      </c>
      <c r="X42" s="32"/>
      <c r="Y42" s="32"/>
      <c r="Z42" s="32">
        <v>-0.007</v>
      </c>
      <c r="AA42" s="32"/>
      <c r="AB42" s="33"/>
      <c r="AC42" s="132">
        <f>ROUND(SQRT(AE42*AE42+AH42*AH42)*1000/(AC17*1.73),0)</f>
        <v>1</v>
      </c>
      <c r="AD42" s="102">
        <f t="shared" si="2"/>
        <v>0</v>
      </c>
      <c r="AE42" s="32">
        <v>0</v>
      </c>
      <c r="AF42" s="32"/>
      <c r="AG42" s="32"/>
      <c r="AH42" s="32">
        <v>-0.007</v>
      </c>
      <c r="AI42" s="32"/>
      <c r="AJ42" s="33"/>
      <c r="AK42" s="132">
        <f>ROUND(SQRT(AM42*AM42+AP42*AP42)*1000/(AK17*1.73),0)</f>
        <v>1</v>
      </c>
      <c r="AL42" s="102">
        <f t="shared" si="3"/>
        <v>0</v>
      </c>
      <c r="AM42" s="32">
        <v>0</v>
      </c>
      <c r="AN42" s="32"/>
      <c r="AO42" s="32"/>
      <c r="AP42" s="32">
        <v>-0.007</v>
      </c>
      <c r="AQ42" s="32"/>
      <c r="AR42" s="33"/>
    </row>
    <row r="43" spans="1:44" ht="12.75">
      <c r="A43" s="34" t="s">
        <v>54</v>
      </c>
      <c r="B43" s="35"/>
      <c r="C43" s="35"/>
      <c r="D43" s="35"/>
      <c r="E43" s="11">
        <v>47</v>
      </c>
      <c r="F43" s="11">
        <v>0.5</v>
      </c>
      <c r="G43" s="11">
        <v>48.8</v>
      </c>
      <c r="H43" s="11">
        <v>40</v>
      </c>
      <c r="I43" s="11">
        <v>49.6</v>
      </c>
      <c r="J43" s="11">
        <v>20</v>
      </c>
      <c r="K43" s="11"/>
      <c r="L43" s="12"/>
      <c r="M43" s="132">
        <f>ROUND(SQRT(O43*O43+R43*R43)*1000/(M17*1.73),0)</f>
        <v>5</v>
      </c>
      <c r="N43" s="102">
        <f t="shared" si="0"/>
        <v>3</v>
      </c>
      <c r="O43" s="32">
        <v>-0.031</v>
      </c>
      <c r="P43" s="32"/>
      <c r="Q43" s="32"/>
      <c r="R43" s="32">
        <v>-0.036</v>
      </c>
      <c r="S43" s="32"/>
      <c r="T43" s="33"/>
      <c r="U43" s="132">
        <f>ROUND(SQRT(W43*W43+Z43*Z43)*1000/(U17*1.73),0)</f>
        <v>5</v>
      </c>
      <c r="V43" s="102">
        <f t="shared" si="1"/>
        <v>3</v>
      </c>
      <c r="W43" s="32">
        <v>-0.036</v>
      </c>
      <c r="X43" s="32"/>
      <c r="Y43" s="32"/>
      <c r="Z43" s="32">
        <v>-0.038</v>
      </c>
      <c r="AA43" s="32"/>
      <c r="AB43" s="33"/>
      <c r="AC43" s="132">
        <f>ROUND(SQRT(AE43*AE43+AH43*AH43)*1000/(AC17*1.73),0)</f>
        <v>5</v>
      </c>
      <c r="AD43" s="102">
        <f t="shared" si="2"/>
        <v>3</v>
      </c>
      <c r="AE43" s="32">
        <v>-0.036</v>
      </c>
      <c r="AF43" s="32"/>
      <c r="AG43" s="32"/>
      <c r="AH43" s="32">
        <v>-0.038</v>
      </c>
      <c r="AI43" s="32"/>
      <c r="AJ43" s="33"/>
      <c r="AK43" s="132">
        <f>ROUND(SQRT(AM43*AM43+AP43*AP43)*1000/(AK17*1.73),0)</f>
        <v>5</v>
      </c>
      <c r="AL43" s="102">
        <f t="shared" si="3"/>
        <v>3</v>
      </c>
      <c r="AM43" s="32">
        <v>-0.034</v>
      </c>
      <c r="AN43" s="32"/>
      <c r="AO43" s="32"/>
      <c r="AP43" s="32">
        <v>-0.036</v>
      </c>
      <c r="AQ43" s="32"/>
      <c r="AR43" s="33"/>
    </row>
    <row r="44" spans="1:44" ht="12.75">
      <c r="A44" s="34" t="s">
        <v>55</v>
      </c>
      <c r="B44" s="35"/>
      <c r="C44" s="35"/>
      <c r="D44" s="35"/>
      <c r="E44" s="11"/>
      <c r="F44" s="11"/>
      <c r="G44" s="11"/>
      <c r="H44" s="11"/>
      <c r="I44" s="11"/>
      <c r="J44" s="11"/>
      <c r="K44" s="11"/>
      <c r="L44" s="12"/>
      <c r="M44" s="132" t="s">
        <v>60</v>
      </c>
      <c r="N44" s="102"/>
      <c r="O44" s="36" t="s">
        <v>60</v>
      </c>
      <c r="P44" s="36"/>
      <c r="Q44" s="36"/>
      <c r="R44" s="36" t="s">
        <v>60</v>
      </c>
      <c r="S44" s="36"/>
      <c r="T44" s="37"/>
      <c r="U44" s="132" t="s">
        <v>60</v>
      </c>
      <c r="V44" s="102"/>
      <c r="W44" s="36" t="s">
        <v>60</v>
      </c>
      <c r="X44" s="36"/>
      <c r="Y44" s="36"/>
      <c r="Z44" s="36" t="s">
        <v>60</v>
      </c>
      <c r="AA44" s="36"/>
      <c r="AB44" s="37"/>
      <c r="AC44" s="132" t="s">
        <v>60</v>
      </c>
      <c r="AD44" s="102"/>
      <c r="AE44" s="36" t="s">
        <v>60</v>
      </c>
      <c r="AF44" s="36"/>
      <c r="AG44" s="36"/>
      <c r="AH44" s="36" t="s">
        <v>60</v>
      </c>
      <c r="AI44" s="36"/>
      <c r="AJ44" s="37"/>
      <c r="AK44" s="132" t="s">
        <v>60</v>
      </c>
      <c r="AL44" s="102"/>
      <c r="AM44" s="36" t="s">
        <v>60</v>
      </c>
      <c r="AN44" s="36"/>
      <c r="AO44" s="36"/>
      <c r="AP44" s="36" t="s">
        <v>60</v>
      </c>
      <c r="AQ44" s="36"/>
      <c r="AR44" s="37"/>
    </row>
    <row r="45" spans="1:44" ht="13.5" thickBot="1">
      <c r="A45" s="34" t="s">
        <v>56</v>
      </c>
      <c r="B45" s="35"/>
      <c r="C45" s="35"/>
      <c r="D45" s="35"/>
      <c r="E45" s="11"/>
      <c r="F45" s="11"/>
      <c r="G45" s="11"/>
      <c r="H45" s="11"/>
      <c r="I45" s="11"/>
      <c r="J45" s="11"/>
      <c r="K45" s="11"/>
      <c r="L45" s="12"/>
      <c r="M45" s="133">
        <f>ROUND(SQRT(O45*O45+R45*R45)*1000/(M17*1.73),0)</f>
        <v>40</v>
      </c>
      <c r="N45" s="134">
        <f t="shared" si="0"/>
        <v>33</v>
      </c>
      <c r="O45" s="32">
        <v>-0.365</v>
      </c>
      <c r="P45" s="32"/>
      <c r="Q45" s="32"/>
      <c r="R45" s="32">
        <v>-0.211</v>
      </c>
      <c r="S45" s="32"/>
      <c r="T45" s="33"/>
      <c r="U45" s="133">
        <f>ROUND(SQRT(W45*W45+Z45*Z45)*1000/(U17*1.73),0)</f>
        <v>79</v>
      </c>
      <c r="V45" s="134">
        <f t="shared" si="1"/>
        <v>64</v>
      </c>
      <c r="W45" s="32">
        <v>-0.71</v>
      </c>
      <c r="X45" s="32"/>
      <c r="Y45" s="32"/>
      <c r="Z45" s="32">
        <v>-0.403</v>
      </c>
      <c r="AA45" s="32"/>
      <c r="AB45" s="33"/>
      <c r="AC45" s="133">
        <f>ROUND(SQRT(AE45*AE45+AH45*AH45)*1000/(AC17*1.73),0)</f>
        <v>58</v>
      </c>
      <c r="AD45" s="134">
        <f t="shared" si="2"/>
        <v>52</v>
      </c>
      <c r="AE45" s="32">
        <v>-0.576</v>
      </c>
      <c r="AF45" s="32"/>
      <c r="AG45" s="32"/>
      <c r="AH45" s="32">
        <v>-0.154</v>
      </c>
      <c r="AI45" s="32"/>
      <c r="AJ45" s="33"/>
      <c r="AK45" s="133">
        <f>ROUND(SQRT(AM45*AM45+AP45*AP45)*1000/(AK17*1.73),0)</f>
        <v>69</v>
      </c>
      <c r="AL45" s="134">
        <f t="shared" si="3"/>
        <v>62</v>
      </c>
      <c r="AM45" s="32">
        <v>-0.695</v>
      </c>
      <c r="AN45" s="32"/>
      <c r="AO45" s="32"/>
      <c r="AP45" s="32">
        <v>-0.192</v>
      </c>
      <c r="AQ45" s="32"/>
      <c r="AR45" s="33"/>
    </row>
    <row r="46" spans="1:44" ht="13.5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13.5" thickBot="1">
      <c r="A47" s="24" t="s">
        <v>57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7" t="s">
        <v>59</v>
      </c>
      <c r="N47" s="28"/>
      <c r="O47" s="28"/>
      <c r="P47" s="28"/>
      <c r="Q47" s="28"/>
      <c r="R47" s="28"/>
      <c r="S47" s="28"/>
      <c r="T47" s="29"/>
      <c r="U47" s="27"/>
      <c r="V47" s="28"/>
      <c r="W47" s="28"/>
      <c r="X47" s="28"/>
      <c r="Y47" s="28"/>
      <c r="Z47" s="28"/>
      <c r="AA47" s="28"/>
      <c r="AB47" s="29"/>
      <c r="AC47" s="27"/>
      <c r="AD47" s="28"/>
      <c r="AE47" s="28"/>
      <c r="AF47" s="28"/>
      <c r="AG47" s="28"/>
      <c r="AH47" s="28"/>
      <c r="AI47" s="28"/>
      <c r="AJ47" s="29"/>
      <c r="AK47" s="27"/>
      <c r="AL47" s="28"/>
      <c r="AM47" s="28"/>
      <c r="AN47" s="28"/>
      <c r="AO47" s="28"/>
      <c r="AP47" s="28"/>
      <c r="AQ47" s="28"/>
      <c r="AR47" s="29"/>
    </row>
  </sheetData>
  <sheetProtection/>
  <mergeCells count="477">
    <mergeCell ref="AQ5:AR5"/>
    <mergeCell ref="AE5:AF5"/>
    <mergeCell ref="AG5:AH5"/>
    <mergeCell ref="AI5:AJ5"/>
    <mergeCell ref="AK5:AL5"/>
    <mergeCell ref="AM5:AN5"/>
    <mergeCell ref="AO5:AP5"/>
    <mergeCell ref="Y5:Z5"/>
    <mergeCell ref="AA5:AB5"/>
    <mergeCell ref="AC5:AD5"/>
    <mergeCell ref="O5:P5"/>
    <mergeCell ref="G5:H5"/>
    <mergeCell ref="I5:J5"/>
    <mergeCell ref="K5:L5"/>
    <mergeCell ref="M5:N5"/>
    <mergeCell ref="M6:N6"/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E6:F6"/>
    <mergeCell ref="G6:H6"/>
    <mergeCell ref="I6:J6"/>
    <mergeCell ref="K6:L6"/>
    <mergeCell ref="W5:X5"/>
    <mergeCell ref="AA6:AB6"/>
    <mergeCell ref="AC6:AD6"/>
    <mergeCell ref="O6:P6"/>
    <mergeCell ref="Q6:R6"/>
    <mergeCell ref="S6:T6"/>
    <mergeCell ref="U6:V6"/>
    <mergeCell ref="Q5:R5"/>
    <mergeCell ref="S5:T5"/>
    <mergeCell ref="U5:V5"/>
    <mergeCell ref="AM6:AN6"/>
    <mergeCell ref="AO6:AP6"/>
    <mergeCell ref="AE6:AF6"/>
    <mergeCell ref="AG6:AH6"/>
    <mergeCell ref="AI6:AJ6"/>
    <mergeCell ref="AK6:AL6"/>
    <mergeCell ref="Z8:AB8"/>
    <mergeCell ref="E8:L8"/>
    <mergeCell ref="M8:O8"/>
    <mergeCell ref="P8:Q8"/>
    <mergeCell ref="R8:T8"/>
    <mergeCell ref="U8:W8"/>
    <mergeCell ref="X8:Y8"/>
    <mergeCell ref="Y7:Z7"/>
    <mergeCell ref="AA7:AB7"/>
    <mergeCell ref="M7:N7"/>
    <mergeCell ref="O7:P7"/>
    <mergeCell ref="AQ6:AR6"/>
    <mergeCell ref="A7:D8"/>
    <mergeCell ref="E7:F7"/>
    <mergeCell ref="G7:H7"/>
    <mergeCell ref="I7:J7"/>
    <mergeCell ref="K7:L7"/>
    <mergeCell ref="W6:X6"/>
    <mergeCell ref="Y6:Z6"/>
    <mergeCell ref="AC7:AD7"/>
    <mergeCell ref="AE7:AF7"/>
    <mergeCell ref="AO7:AP7"/>
    <mergeCell ref="AQ7:AR7"/>
    <mergeCell ref="Q7:R7"/>
    <mergeCell ref="S7:T7"/>
    <mergeCell ref="U7:V7"/>
    <mergeCell ref="W7:X7"/>
    <mergeCell ref="AK7:AL7"/>
    <mergeCell ref="AM7:AN7"/>
    <mergeCell ref="AG7:AH7"/>
    <mergeCell ref="AI7:AJ7"/>
    <mergeCell ref="AQ9:AR9"/>
    <mergeCell ref="AC9:AD9"/>
    <mergeCell ref="AF8:AG8"/>
    <mergeCell ref="AH8:AJ8"/>
    <mergeCell ref="AK8:AM8"/>
    <mergeCell ref="AN8:AO8"/>
    <mergeCell ref="AP8:AR8"/>
    <mergeCell ref="AC8:AE8"/>
    <mergeCell ref="AO9:AP9"/>
    <mergeCell ref="AI9:AJ9"/>
    <mergeCell ref="AK9:AL9"/>
    <mergeCell ref="K10:L10"/>
    <mergeCell ref="M10:N10"/>
    <mergeCell ref="O10:P10"/>
    <mergeCell ref="AA9:AB9"/>
    <mergeCell ref="O9:P9"/>
    <mergeCell ref="Q9:R9"/>
    <mergeCell ref="W10:X10"/>
    <mergeCell ref="Y10:Z10"/>
    <mergeCell ref="S9:T9"/>
    <mergeCell ref="U9:V9"/>
    <mergeCell ref="Q10:R10"/>
    <mergeCell ref="S10:T10"/>
    <mergeCell ref="AE9:AF9"/>
    <mergeCell ref="AG9:AH9"/>
    <mergeCell ref="AA10:AB10"/>
    <mergeCell ref="W9:X9"/>
    <mergeCell ref="Y9:Z9"/>
    <mergeCell ref="AC10:AD10"/>
    <mergeCell ref="AE10:AF10"/>
    <mergeCell ref="X11:Y11"/>
    <mergeCell ref="AF11:AG11"/>
    <mergeCell ref="AH11:AJ11"/>
    <mergeCell ref="AK11:AM11"/>
    <mergeCell ref="E9:F9"/>
    <mergeCell ref="G9:H9"/>
    <mergeCell ref="I9:J9"/>
    <mergeCell ref="K9:L9"/>
    <mergeCell ref="M9:N9"/>
    <mergeCell ref="AM9:AN9"/>
    <mergeCell ref="R11:T11"/>
    <mergeCell ref="A10:D11"/>
    <mergeCell ref="E10:F10"/>
    <mergeCell ref="G10:H10"/>
    <mergeCell ref="I10:J10"/>
    <mergeCell ref="U10:V10"/>
    <mergeCell ref="U11:W11"/>
    <mergeCell ref="AN11:AO11"/>
    <mergeCell ref="AP11:AR11"/>
    <mergeCell ref="A12:AR12"/>
    <mergeCell ref="AO10:AP10"/>
    <mergeCell ref="AQ10:AR10"/>
    <mergeCell ref="E11:L11"/>
    <mergeCell ref="M11:O11"/>
    <mergeCell ref="P11:Q11"/>
    <mergeCell ref="AG10:AH10"/>
    <mergeCell ref="AI10:AJ10"/>
    <mergeCell ref="AK10:AL10"/>
    <mergeCell ref="U14:AB14"/>
    <mergeCell ref="AC14:AJ14"/>
    <mergeCell ref="AK14:AR14"/>
    <mergeCell ref="A13:B13"/>
    <mergeCell ref="C13:D13"/>
    <mergeCell ref="E13:L13"/>
    <mergeCell ref="M13:T13"/>
    <mergeCell ref="U13:AB13"/>
    <mergeCell ref="AC13:AJ13"/>
    <mergeCell ref="A14:B14"/>
    <mergeCell ref="C14:D14"/>
    <mergeCell ref="E14:L14"/>
    <mergeCell ref="M14:T14"/>
    <mergeCell ref="AM10:AN10"/>
    <mergeCell ref="Z11:AB11"/>
    <mergeCell ref="AC11:AE11"/>
    <mergeCell ref="AC16:AJ16"/>
    <mergeCell ref="AK16:AR16"/>
    <mergeCell ref="U15:AB15"/>
    <mergeCell ref="AC15:AJ15"/>
    <mergeCell ref="AK15:AR15"/>
    <mergeCell ref="U16:AB16"/>
    <mergeCell ref="AK13:AR13"/>
    <mergeCell ref="A15:B15"/>
    <mergeCell ref="C15:D15"/>
    <mergeCell ref="E15:L15"/>
    <mergeCell ref="M15:T15"/>
    <mergeCell ref="A16:B16"/>
    <mergeCell ref="C16:D16"/>
    <mergeCell ref="E16:L16"/>
    <mergeCell ref="M16:T16"/>
    <mergeCell ref="AP19:AR20"/>
    <mergeCell ref="O19:Q20"/>
    <mergeCell ref="R19:T20"/>
    <mergeCell ref="A19:D20"/>
    <mergeCell ref="E19:F19"/>
    <mergeCell ref="G19:H19"/>
    <mergeCell ref="I19:J19"/>
    <mergeCell ref="K19:L19"/>
    <mergeCell ref="M19:N20"/>
    <mergeCell ref="AK19:AL20"/>
    <mergeCell ref="AK17:AR17"/>
    <mergeCell ref="A18:AR18"/>
    <mergeCell ref="U17:AB17"/>
    <mergeCell ref="AC17:AJ17"/>
    <mergeCell ref="A17:B17"/>
    <mergeCell ref="C17:D17"/>
    <mergeCell ref="E17:L17"/>
    <mergeCell ref="M17:T17"/>
    <mergeCell ref="AM19:AO20"/>
    <mergeCell ref="Z19:AB20"/>
    <mergeCell ref="AC19:AD20"/>
    <mergeCell ref="AE19:AG20"/>
    <mergeCell ref="AH19:AJ20"/>
    <mergeCell ref="U19:V20"/>
    <mergeCell ref="W19:Y20"/>
    <mergeCell ref="W22:Y22"/>
    <mergeCell ref="Z22:AB22"/>
    <mergeCell ref="A21:D21"/>
    <mergeCell ref="E21:AR21"/>
    <mergeCell ref="A22:D22"/>
    <mergeCell ref="M22:N22"/>
    <mergeCell ref="O22:Q22"/>
    <mergeCell ref="R22:T22"/>
    <mergeCell ref="U22:V22"/>
    <mergeCell ref="AH22:AJ22"/>
    <mergeCell ref="AK22:AL22"/>
    <mergeCell ref="A26:D26"/>
    <mergeCell ref="M26:N26"/>
    <mergeCell ref="O26:Q26"/>
    <mergeCell ref="R26:T26"/>
    <mergeCell ref="U24:V24"/>
    <mergeCell ref="W24:Y24"/>
    <mergeCell ref="AP26:AR26"/>
    <mergeCell ref="AP24:AR24"/>
    <mergeCell ref="Z24:AB24"/>
    <mergeCell ref="AC24:AD24"/>
    <mergeCell ref="AK24:AL24"/>
    <mergeCell ref="AM24:AO24"/>
    <mergeCell ref="A23:D23"/>
    <mergeCell ref="E23:AR23"/>
    <mergeCell ref="AC22:AD22"/>
    <mergeCell ref="AE22:AG22"/>
    <mergeCell ref="AM22:AO22"/>
    <mergeCell ref="AP22:AR22"/>
    <mergeCell ref="A24:D24"/>
    <mergeCell ref="M24:N24"/>
    <mergeCell ref="O24:Q24"/>
    <mergeCell ref="R24:T24"/>
    <mergeCell ref="A25:D25"/>
    <mergeCell ref="E25:AR25"/>
    <mergeCell ref="W26:Y26"/>
    <mergeCell ref="Z26:AB26"/>
    <mergeCell ref="AM26:AO26"/>
    <mergeCell ref="AE26:AG26"/>
    <mergeCell ref="AH26:AJ26"/>
    <mergeCell ref="AK26:AL26"/>
    <mergeCell ref="U26:V26"/>
    <mergeCell ref="AC26:AD26"/>
    <mergeCell ref="AE24:AG24"/>
    <mergeCell ref="AH24:AJ24"/>
    <mergeCell ref="AK27:AL27"/>
    <mergeCell ref="AM27:AO27"/>
    <mergeCell ref="AE27:AG27"/>
    <mergeCell ref="AH27:AJ27"/>
    <mergeCell ref="A27:D27"/>
    <mergeCell ref="M27:N27"/>
    <mergeCell ref="O27:Q27"/>
    <mergeCell ref="R27:T27"/>
    <mergeCell ref="U27:V27"/>
    <mergeCell ref="W27:Y27"/>
    <mergeCell ref="Z27:AB27"/>
    <mergeCell ref="AC27:AD27"/>
    <mergeCell ref="AP27:AR27"/>
    <mergeCell ref="A28:D28"/>
    <mergeCell ref="M28:N28"/>
    <mergeCell ref="O28:Q28"/>
    <mergeCell ref="R28:T28"/>
    <mergeCell ref="U28:V28"/>
    <mergeCell ref="W28:Y28"/>
    <mergeCell ref="Z28:AB28"/>
    <mergeCell ref="AH28:AJ28"/>
    <mergeCell ref="AK28:AL28"/>
    <mergeCell ref="AP29:AR29"/>
    <mergeCell ref="AM29:AO29"/>
    <mergeCell ref="Z29:AB29"/>
    <mergeCell ref="AC29:AD29"/>
    <mergeCell ref="AE29:AG29"/>
    <mergeCell ref="U29:V29"/>
    <mergeCell ref="W29:Y29"/>
    <mergeCell ref="AH29:AJ29"/>
    <mergeCell ref="AK29:AL29"/>
    <mergeCell ref="AM28:AO28"/>
    <mergeCell ref="AP28:AR28"/>
    <mergeCell ref="AC28:AD28"/>
    <mergeCell ref="AE28:AG28"/>
    <mergeCell ref="A30:D30"/>
    <mergeCell ref="M30:N30"/>
    <mergeCell ref="O30:Q30"/>
    <mergeCell ref="R30:T30"/>
    <mergeCell ref="A29:D29"/>
    <mergeCell ref="M29:N29"/>
    <mergeCell ref="O29:Q29"/>
    <mergeCell ref="R29:T29"/>
    <mergeCell ref="AM30:AO30"/>
    <mergeCell ref="AP30:AR30"/>
    <mergeCell ref="A31:D31"/>
    <mergeCell ref="M31:N31"/>
    <mergeCell ref="O31:Q31"/>
    <mergeCell ref="R31:T31"/>
    <mergeCell ref="U31:V31"/>
    <mergeCell ref="W31:Y31"/>
    <mergeCell ref="AP31:AR31"/>
    <mergeCell ref="AH31:AJ31"/>
    <mergeCell ref="U30:V30"/>
    <mergeCell ref="W30:Y30"/>
    <mergeCell ref="Z30:AB30"/>
    <mergeCell ref="AK31:AL31"/>
    <mergeCell ref="AC30:AD30"/>
    <mergeCell ref="AE30:AG30"/>
    <mergeCell ref="AC31:AD31"/>
    <mergeCell ref="AE31:AG31"/>
    <mergeCell ref="AH30:AJ30"/>
    <mergeCell ref="AK30:AL30"/>
    <mergeCell ref="A32:D32"/>
    <mergeCell ref="M32:N32"/>
    <mergeCell ref="O32:Q32"/>
    <mergeCell ref="R32:T32"/>
    <mergeCell ref="Z31:AB31"/>
    <mergeCell ref="AP33:AR33"/>
    <mergeCell ref="AH33:AJ33"/>
    <mergeCell ref="AK33:AL33"/>
    <mergeCell ref="AM33:AO33"/>
    <mergeCell ref="Z33:AB33"/>
    <mergeCell ref="AC33:AD33"/>
    <mergeCell ref="AE33:AG33"/>
    <mergeCell ref="AM31:AO31"/>
    <mergeCell ref="AH32:AJ32"/>
    <mergeCell ref="A33:D33"/>
    <mergeCell ref="M33:N33"/>
    <mergeCell ref="O33:Q33"/>
    <mergeCell ref="R33:T33"/>
    <mergeCell ref="U33:V33"/>
    <mergeCell ref="W33:Y33"/>
    <mergeCell ref="AH37:AJ37"/>
    <mergeCell ref="AM37:AO37"/>
    <mergeCell ref="AE35:AG35"/>
    <mergeCell ref="AH35:AJ35"/>
    <mergeCell ref="AK35:AL35"/>
    <mergeCell ref="AH34:AJ34"/>
    <mergeCell ref="AK34:AL34"/>
    <mergeCell ref="AM34:AO34"/>
    <mergeCell ref="U34:V34"/>
    <mergeCell ref="W34:Y34"/>
    <mergeCell ref="Z34:AB34"/>
    <mergeCell ref="AC34:AD34"/>
    <mergeCell ref="U32:V32"/>
    <mergeCell ref="W32:Y32"/>
    <mergeCell ref="Z32:AB32"/>
    <mergeCell ref="AC32:AD32"/>
    <mergeCell ref="AP34:AR34"/>
    <mergeCell ref="AP35:AR35"/>
    <mergeCell ref="AE34:AG34"/>
    <mergeCell ref="AP32:AR32"/>
    <mergeCell ref="AE32:AG32"/>
    <mergeCell ref="AK32:AL32"/>
    <mergeCell ref="AM32:AO32"/>
    <mergeCell ref="W35:Y35"/>
    <mergeCell ref="Z35:AB35"/>
    <mergeCell ref="AC35:AD35"/>
    <mergeCell ref="AP37:AR37"/>
    <mergeCell ref="AK37:AL37"/>
    <mergeCell ref="A38:D38"/>
    <mergeCell ref="M38:N38"/>
    <mergeCell ref="O38:Q38"/>
    <mergeCell ref="A35:D35"/>
    <mergeCell ref="M35:N35"/>
    <mergeCell ref="O35:Q35"/>
    <mergeCell ref="A36:D36"/>
    <mergeCell ref="E36:AR36"/>
    <mergeCell ref="A37:D37"/>
    <mergeCell ref="M37:N37"/>
    <mergeCell ref="O37:Q37"/>
    <mergeCell ref="R37:T37"/>
    <mergeCell ref="U37:V37"/>
    <mergeCell ref="AC37:AD37"/>
    <mergeCell ref="W37:Y37"/>
    <mergeCell ref="Z37:AB37"/>
    <mergeCell ref="A34:D34"/>
    <mergeCell ref="M34:N34"/>
    <mergeCell ref="O34:Q34"/>
    <mergeCell ref="R34:T34"/>
    <mergeCell ref="R38:T38"/>
    <mergeCell ref="U38:V38"/>
    <mergeCell ref="W38:Y38"/>
    <mergeCell ref="AM35:AO35"/>
    <mergeCell ref="AE38:AG38"/>
    <mergeCell ref="AM38:AO38"/>
    <mergeCell ref="U35:V35"/>
    <mergeCell ref="Z38:AB38"/>
    <mergeCell ref="R35:T35"/>
    <mergeCell ref="AE37:AG37"/>
    <mergeCell ref="AP38:AR38"/>
    <mergeCell ref="A39:D39"/>
    <mergeCell ref="M39:N39"/>
    <mergeCell ref="O39:Q39"/>
    <mergeCell ref="R39:T39"/>
    <mergeCell ref="U39:V39"/>
    <mergeCell ref="W39:Y39"/>
    <mergeCell ref="AH38:AJ38"/>
    <mergeCell ref="AK38:AL38"/>
    <mergeCell ref="AC38:AD38"/>
    <mergeCell ref="AK39:AL39"/>
    <mergeCell ref="AM39:AO39"/>
    <mergeCell ref="AP39:AR39"/>
    <mergeCell ref="AP40:AR40"/>
    <mergeCell ref="AM40:AO40"/>
    <mergeCell ref="AK40:AL40"/>
    <mergeCell ref="AE39:AG39"/>
    <mergeCell ref="Z39:AB39"/>
    <mergeCell ref="AC39:AD39"/>
    <mergeCell ref="AH41:AJ41"/>
    <mergeCell ref="Z40:AB40"/>
    <mergeCell ref="AC40:AD40"/>
    <mergeCell ref="AE40:AG40"/>
    <mergeCell ref="AH39:AJ39"/>
    <mergeCell ref="AH40:AJ40"/>
    <mergeCell ref="AK41:AL41"/>
    <mergeCell ref="A41:D41"/>
    <mergeCell ref="M41:N41"/>
    <mergeCell ref="O41:Q41"/>
    <mergeCell ref="R41:T41"/>
    <mergeCell ref="U41:V41"/>
    <mergeCell ref="W41:Y41"/>
    <mergeCell ref="Z41:AB41"/>
    <mergeCell ref="AE41:AG41"/>
    <mergeCell ref="U40:V40"/>
    <mergeCell ref="W40:Y40"/>
    <mergeCell ref="A40:D40"/>
    <mergeCell ref="M40:N40"/>
    <mergeCell ref="O40:Q40"/>
    <mergeCell ref="R40:T40"/>
    <mergeCell ref="AC41:AD41"/>
    <mergeCell ref="U42:V42"/>
    <mergeCell ref="AE43:AG43"/>
    <mergeCell ref="Z42:AB42"/>
    <mergeCell ref="AC42:AD42"/>
    <mergeCell ref="AE42:AG42"/>
    <mergeCell ref="U43:V43"/>
    <mergeCell ref="W43:Y43"/>
    <mergeCell ref="AM43:AO43"/>
    <mergeCell ref="Z43:AB43"/>
    <mergeCell ref="AC43:AD43"/>
    <mergeCell ref="W42:Y42"/>
    <mergeCell ref="O43:Q43"/>
    <mergeCell ref="R43:T43"/>
    <mergeCell ref="AH43:AJ43"/>
    <mergeCell ref="AK43:AL43"/>
    <mergeCell ref="AP41:AR41"/>
    <mergeCell ref="A42:D42"/>
    <mergeCell ref="M42:N42"/>
    <mergeCell ref="O42:Q42"/>
    <mergeCell ref="R42:T42"/>
    <mergeCell ref="AM42:AO42"/>
    <mergeCell ref="AP42:AR42"/>
    <mergeCell ref="AH42:AJ42"/>
    <mergeCell ref="AK42:AL42"/>
    <mergeCell ref="AM41:AO41"/>
    <mergeCell ref="AP45:AR45"/>
    <mergeCell ref="AP44:AR44"/>
    <mergeCell ref="AH44:AJ44"/>
    <mergeCell ref="AK44:AL44"/>
    <mergeCell ref="AH45:AJ45"/>
    <mergeCell ref="AK45:AL45"/>
    <mergeCell ref="AM45:AO45"/>
    <mergeCell ref="AE45:AG45"/>
    <mergeCell ref="Z44:AB44"/>
    <mergeCell ref="AC44:AD44"/>
    <mergeCell ref="AE44:AG44"/>
    <mergeCell ref="Z45:AB45"/>
    <mergeCell ref="AC45:AD45"/>
    <mergeCell ref="AP43:AR43"/>
    <mergeCell ref="A44:D44"/>
    <mergeCell ref="M44:N44"/>
    <mergeCell ref="O44:Q44"/>
    <mergeCell ref="R44:T44"/>
    <mergeCell ref="U44:V44"/>
    <mergeCell ref="W44:Y44"/>
    <mergeCell ref="AM44:AO44"/>
    <mergeCell ref="A43:D43"/>
    <mergeCell ref="M43:N43"/>
    <mergeCell ref="U45:V45"/>
    <mergeCell ref="W45:Y45"/>
    <mergeCell ref="A45:D45"/>
    <mergeCell ref="M45:N45"/>
    <mergeCell ref="O45:Q45"/>
    <mergeCell ref="R45:T45"/>
    <mergeCell ref="A46:AR46"/>
    <mergeCell ref="A47:L47"/>
    <mergeCell ref="M47:T47"/>
    <mergeCell ref="U47:AB47"/>
    <mergeCell ref="AC47:AJ47"/>
    <mergeCell ref="AK47:AR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4"/>
  <sheetViews>
    <sheetView zoomScalePageLayoutView="0" workbookViewId="0" topLeftCell="A1">
      <pane ySplit="3" topLeftCell="BM4" activePane="bottomLeft" state="frozen"/>
      <selection pane="topLeft" activeCell="A17" sqref="A17:AR17"/>
      <selection pane="bottomLeft" activeCell="E11" sqref="E11:L11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</row>
    <row r="2" spans="1:44" ht="30" customHeight="1" thickBot="1">
      <c r="A2" s="114" t="s">
        <v>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</row>
    <row r="3" spans="1:44" ht="24.7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>
        <v>0.875</v>
      </c>
      <c r="N3" s="116"/>
      <c r="O3" s="116"/>
      <c r="P3" s="116"/>
      <c r="Q3" s="116"/>
      <c r="R3" s="116"/>
      <c r="S3" s="116"/>
      <c r="T3" s="116"/>
      <c r="U3" s="116">
        <v>0.9166666666666666</v>
      </c>
      <c r="V3" s="116"/>
      <c r="W3" s="116"/>
      <c r="X3" s="116"/>
      <c r="Y3" s="116"/>
      <c r="Z3" s="116"/>
      <c r="AA3" s="116"/>
      <c r="AB3" s="116"/>
      <c r="AC3" s="116">
        <v>0.9583333333333334</v>
      </c>
      <c r="AD3" s="116"/>
      <c r="AE3" s="116"/>
      <c r="AF3" s="116"/>
      <c r="AG3" s="116"/>
      <c r="AH3" s="116"/>
      <c r="AI3" s="116"/>
      <c r="AJ3" s="116"/>
      <c r="AK3" s="116">
        <v>1</v>
      </c>
      <c r="AL3" s="116"/>
      <c r="AM3" s="116"/>
      <c r="AN3" s="116"/>
      <c r="AO3" s="116"/>
      <c r="AP3" s="116"/>
      <c r="AQ3" s="116"/>
      <c r="AR3" s="116"/>
    </row>
    <row r="4" spans="1:44" ht="30" customHeight="1" thickBot="1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</row>
    <row r="5" spans="1:44" ht="15.75" customHeight="1" thickBot="1">
      <c r="A5" s="2" t="s">
        <v>2</v>
      </c>
      <c r="B5" s="3" t="s">
        <v>3</v>
      </c>
      <c r="C5" s="3" t="s">
        <v>4</v>
      </c>
      <c r="D5" s="4" t="s">
        <v>5</v>
      </c>
      <c r="E5" s="79" t="s">
        <v>6</v>
      </c>
      <c r="F5" s="113"/>
      <c r="G5" s="112" t="s">
        <v>7</v>
      </c>
      <c r="H5" s="113"/>
      <c r="I5" s="112" t="s">
        <v>8</v>
      </c>
      <c r="J5" s="113"/>
      <c r="K5" s="112" t="s">
        <v>9</v>
      </c>
      <c r="L5" s="81"/>
      <c r="M5" s="79" t="s">
        <v>10</v>
      </c>
      <c r="N5" s="113"/>
      <c r="O5" s="112" t="s">
        <v>11</v>
      </c>
      <c r="P5" s="113"/>
      <c r="Q5" s="112" t="s">
        <v>12</v>
      </c>
      <c r="R5" s="113"/>
      <c r="S5" s="112" t="s">
        <v>13</v>
      </c>
      <c r="T5" s="81"/>
      <c r="U5" s="79" t="s">
        <v>10</v>
      </c>
      <c r="V5" s="113"/>
      <c r="W5" s="112" t="s">
        <v>11</v>
      </c>
      <c r="X5" s="113"/>
      <c r="Y5" s="112" t="s">
        <v>12</v>
      </c>
      <c r="Z5" s="113"/>
      <c r="AA5" s="112" t="s">
        <v>13</v>
      </c>
      <c r="AB5" s="81"/>
      <c r="AC5" s="79" t="s">
        <v>10</v>
      </c>
      <c r="AD5" s="113"/>
      <c r="AE5" s="112" t="s">
        <v>11</v>
      </c>
      <c r="AF5" s="113"/>
      <c r="AG5" s="112" t="s">
        <v>12</v>
      </c>
      <c r="AH5" s="113"/>
      <c r="AI5" s="112" t="s">
        <v>13</v>
      </c>
      <c r="AJ5" s="81"/>
      <c r="AK5" s="79" t="s">
        <v>10</v>
      </c>
      <c r="AL5" s="113"/>
      <c r="AM5" s="112" t="s">
        <v>11</v>
      </c>
      <c r="AN5" s="113"/>
      <c r="AO5" s="112" t="s">
        <v>12</v>
      </c>
      <c r="AP5" s="113"/>
      <c r="AQ5" s="112" t="s">
        <v>13</v>
      </c>
      <c r="AR5" s="81"/>
    </row>
    <row r="6" spans="1:44" ht="12.75">
      <c r="A6" s="5" t="s">
        <v>14</v>
      </c>
      <c r="B6" s="6">
        <v>10</v>
      </c>
      <c r="C6" s="7">
        <v>0.017999999225139618</v>
      </c>
      <c r="D6" s="8">
        <v>0.07999999821186066</v>
      </c>
      <c r="E6" s="86">
        <v>35</v>
      </c>
      <c r="F6" s="71"/>
      <c r="G6" s="72" t="s">
        <v>15</v>
      </c>
      <c r="H6" s="72"/>
      <c r="I6" s="107"/>
      <c r="J6" s="107"/>
      <c r="K6" s="107"/>
      <c r="L6" s="108"/>
      <c r="M6" s="109"/>
      <c r="N6" s="105"/>
      <c r="O6" s="106"/>
      <c r="P6" s="106"/>
      <c r="Q6" s="106"/>
      <c r="R6" s="106"/>
      <c r="S6" s="91"/>
      <c r="T6" s="92"/>
      <c r="U6" s="104"/>
      <c r="V6" s="105"/>
      <c r="W6" s="106"/>
      <c r="X6" s="106"/>
      <c r="Y6" s="106"/>
      <c r="Z6" s="106"/>
      <c r="AA6" s="91"/>
      <c r="AB6" s="92"/>
      <c r="AC6" s="104"/>
      <c r="AD6" s="105"/>
      <c r="AE6" s="106"/>
      <c r="AF6" s="106"/>
      <c r="AG6" s="106"/>
      <c r="AH6" s="106"/>
      <c r="AI6" s="91"/>
      <c r="AJ6" s="92"/>
      <c r="AK6" s="104"/>
      <c r="AL6" s="105"/>
      <c r="AM6" s="106"/>
      <c r="AN6" s="106"/>
      <c r="AO6" s="106"/>
      <c r="AP6" s="106"/>
      <c r="AQ6" s="91"/>
      <c r="AR6" s="92"/>
    </row>
    <row r="7" spans="1:44" ht="12.75">
      <c r="A7" s="93"/>
      <c r="B7" s="94"/>
      <c r="C7" s="94"/>
      <c r="D7" s="95"/>
      <c r="E7" s="69">
        <v>6</v>
      </c>
      <c r="F7" s="70"/>
      <c r="G7" s="77" t="s">
        <v>15</v>
      </c>
      <c r="H7" s="77"/>
      <c r="I7" s="98"/>
      <c r="J7" s="98"/>
      <c r="K7" s="98"/>
      <c r="L7" s="99"/>
      <c r="M7" s="110">
        <f>ROUND(SQRT(O7*O7+Q7*Q7)*1000/(M16*1.73),0)</f>
        <v>293</v>
      </c>
      <c r="N7" s="111">
        <f>ROUND(SQRT(O7*O7+P7*P7)*1000/(6.44*1.73),0)</f>
        <v>269</v>
      </c>
      <c r="O7" s="32">
        <v>3</v>
      </c>
      <c r="P7" s="32"/>
      <c r="Q7" s="32">
        <v>0.864</v>
      </c>
      <c r="R7" s="32"/>
      <c r="S7" s="100">
        <f>ROUND(O7/SQRT(O7*O7+Q7*Q7),3)</f>
        <v>0.961</v>
      </c>
      <c r="T7" s="101"/>
      <c r="U7" s="110">
        <f>ROUND(SQRT(W7*W7+Y7*Y7)*1000/(U16*1.73),0)</f>
        <v>295</v>
      </c>
      <c r="V7" s="111">
        <f>ROUND(SQRT(W7*W7+X7*X7)*1000/(6.44*1.73),0)</f>
        <v>274</v>
      </c>
      <c r="W7" s="32">
        <v>3.048</v>
      </c>
      <c r="X7" s="32"/>
      <c r="Y7" s="32">
        <v>0.864</v>
      </c>
      <c r="Z7" s="32"/>
      <c r="AA7" s="100">
        <f>ROUND(W7/SQRT(W7*W7+Y7*Y7),3)</f>
        <v>0.962</v>
      </c>
      <c r="AB7" s="101"/>
      <c r="AC7" s="110">
        <f>ROUND(SQRT(AE7*AE7+AG7*AG7)*1000/(AC16*1.73),0)</f>
        <v>293</v>
      </c>
      <c r="AD7" s="111">
        <f>ROUND(SQRT(AE7*AE7+AF7*AF7)*1000/(6.44*1.73),0)</f>
        <v>274</v>
      </c>
      <c r="AE7" s="32">
        <v>3.048</v>
      </c>
      <c r="AF7" s="32"/>
      <c r="AG7" s="32">
        <v>0.864</v>
      </c>
      <c r="AH7" s="32"/>
      <c r="AI7" s="100">
        <f>ROUND(AE7/SQRT(AE7*AE7+AG7*AG7),3)</f>
        <v>0.962</v>
      </c>
      <c r="AJ7" s="101"/>
      <c r="AK7" s="110">
        <f>ROUND(SQRT(AM7*AM7+AO7*AO7)*1000/(AK16*1.73),0)</f>
        <v>304</v>
      </c>
      <c r="AL7" s="111">
        <f>ROUND(SQRT(AM7*AM7+AN7*AN7)*1000/(6.44*1.73),0)</f>
        <v>278</v>
      </c>
      <c r="AM7" s="32">
        <v>3.096</v>
      </c>
      <c r="AN7" s="32"/>
      <c r="AO7" s="32">
        <v>0.984</v>
      </c>
      <c r="AP7" s="32"/>
      <c r="AQ7" s="100">
        <f>ROUND(AM7/SQRT(AM7*AM7+AO7*AO7),3)</f>
        <v>0.953</v>
      </c>
      <c r="AR7" s="101"/>
    </row>
    <row r="8" spans="1:44" ht="15.75" customHeight="1" thickBot="1">
      <c r="A8" s="96"/>
      <c r="B8" s="97"/>
      <c r="C8" s="97"/>
      <c r="D8" s="97"/>
      <c r="E8" s="84" t="s">
        <v>62</v>
      </c>
      <c r="F8" s="85"/>
      <c r="G8" s="85"/>
      <c r="H8" s="85"/>
      <c r="I8" s="85"/>
      <c r="J8" s="85"/>
      <c r="K8" s="85"/>
      <c r="L8" s="103"/>
      <c r="M8" s="85"/>
      <c r="N8" s="85"/>
      <c r="O8" s="85"/>
      <c r="P8" s="87"/>
      <c r="Q8" s="87"/>
      <c r="R8" s="82"/>
      <c r="S8" s="82"/>
      <c r="T8" s="83"/>
      <c r="U8" s="84"/>
      <c r="V8" s="85"/>
      <c r="W8" s="85"/>
      <c r="X8" s="87"/>
      <c r="Y8" s="87"/>
      <c r="Z8" s="82"/>
      <c r="AA8" s="82"/>
      <c r="AB8" s="83"/>
      <c r="AC8" s="84"/>
      <c r="AD8" s="85"/>
      <c r="AE8" s="85"/>
      <c r="AF8" s="87"/>
      <c r="AG8" s="87"/>
      <c r="AH8" s="82"/>
      <c r="AI8" s="82"/>
      <c r="AJ8" s="83"/>
      <c r="AK8" s="84"/>
      <c r="AL8" s="85"/>
      <c r="AM8" s="85"/>
      <c r="AN8" s="87"/>
      <c r="AO8" s="87"/>
      <c r="AP8" s="82"/>
      <c r="AQ8" s="82"/>
      <c r="AR8" s="83"/>
    </row>
    <row r="9" spans="1:44" ht="12.75">
      <c r="A9" s="5" t="s">
        <v>16</v>
      </c>
      <c r="B9" s="6">
        <v>10</v>
      </c>
      <c r="C9" s="7">
        <v>0.017999999225139618</v>
      </c>
      <c r="D9" s="8">
        <v>0.07999999821186066</v>
      </c>
      <c r="E9" s="86">
        <v>35</v>
      </c>
      <c r="F9" s="71"/>
      <c r="G9" s="72" t="s">
        <v>17</v>
      </c>
      <c r="H9" s="72"/>
      <c r="I9" s="107"/>
      <c r="J9" s="107"/>
      <c r="K9" s="107"/>
      <c r="L9" s="108"/>
      <c r="M9" s="109"/>
      <c r="N9" s="105"/>
      <c r="O9" s="106"/>
      <c r="P9" s="106"/>
      <c r="Q9" s="106"/>
      <c r="R9" s="106"/>
      <c r="S9" s="91"/>
      <c r="T9" s="92"/>
      <c r="U9" s="104"/>
      <c r="V9" s="105"/>
      <c r="W9" s="106"/>
      <c r="X9" s="106"/>
      <c r="Y9" s="106"/>
      <c r="Z9" s="106"/>
      <c r="AA9" s="91"/>
      <c r="AB9" s="92"/>
      <c r="AC9" s="104"/>
      <c r="AD9" s="105"/>
      <c r="AE9" s="106"/>
      <c r="AF9" s="106"/>
      <c r="AG9" s="106"/>
      <c r="AH9" s="106"/>
      <c r="AI9" s="91"/>
      <c r="AJ9" s="92"/>
      <c r="AK9" s="104"/>
      <c r="AL9" s="105"/>
      <c r="AM9" s="106"/>
      <c r="AN9" s="106"/>
      <c r="AO9" s="106"/>
      <c r="AP9" s="106"/>
      <c r="AQ9" s="91"/>
      <c r="AR9" s="92"/>
    </row>
    <row r="10" spans="1:44" ht="12.75">
      <c r="A10" s="93"/>
      <c r="B10" s="94"/>
      <c r="C10" s="94"/>
      <c r="D10" s="95"/>
      <c r="E10" s="69">
        <v>6</v>
      </c>
      <c r="F10" s="70"/>
      <c r="G10" s="77" t="s">
        <v>17</v>
      </c>
      <c r="H10" s="77"/>
      <c r="I10" s="98"/>
      <c r="J10" s="98"/>
      <c r="K10" s="98"/>
      <c r="L10" s="99"/>
      <c r="M10" s="102">
        <f>ROUND(SQRT(O10*O10+Q10*Q10)*1000/(M17*1.73),0)</f>
        <v>106</v>
      </c>
      <c r="N10" s="31">
        <f>ROUND(SQRT(O10*O10+P10*P10)*1000/(6.44*1.73),0)</f>
        <v>84</v>
      </c>
      <c r="O10" s="32">
        <v>0.9356</v>
      </c>
      <c r="P10" s="32"/>
      <c r="Q10" s="32">
        <v>0.576</v>
      </c>
      <c r="R10" s="32"/>
      <c r="S10" s="100">
        <f>ROUND(O10/SQRT(O10*O10+Q10*Q10),3)</f>
        <v>0.852</v>
      </c>
      <c r="T10" s="101"/>
      <c r="U10" s="102">
        <f>ROUND(SQRT(W10*W10+Y10*Y10)*1000/(U17*1.73),0)</f>
        <v>151</v>
      </c>
      <c r="V10" s="31">
        <f>ROUND(SQRT(W10*W10+X10*X10)*1000/(6.44*1.73),0)</f>
        <v>118</v>
      </c>
      <c r="W10" s="32">
        <v>1.32</v>
      </c>
      <c r="X10" s="32"/>
      <c r="Y10" s="32">
        <v>0.864</v>
      </c>
      <c r="Z10" s="32"/>
      <c r="AA10" s="100">
        <f>ROUND(W10/SQRT(W10*W10+Y10*Y10),3)</f>
        <v>0.837</v>
      </c>
      <c r="AB10" s="101"/>
      <c r="AC10" s="102">
        <f>ROUND(SQRT(AE10*AE10+AG10*AG10)*1000/(AC17*1.73),0)</f>
        <v>94</v>
      </c>
      <c r="AD10" s="31">
        <f>ROUND(SQRT(AE10*AE10+AF10*AF10)*1000/(6.44*1.73),0)</f>
        <v>75</v>
      </c>
      <c r="AE10" s="32">
        <v>0.84</v>
      </c>
      <c r="AF10" s="32"/>
      <c r="AG10" s="32">
        <v>0.528</v>
      </c>
      <c r="AH10" s="32"/>
      <c r="AI10" s="100">
        <f>ROUND(AE10/SQRT(AE10*AE10+AG10*AG10),3)</f>
        <v>0.847</v>
      </c>
      <c r="AJ10" s="101"/>
      <c r="AK10" s="102">
        <f>ROUND(SQRT(AM10*AM10+AO10*AO10)*1000/(AK17*1.73),0)</f>
        <v>114</v>
      </c>
      <c r="AL10" s="31">
        <f>ROUND(SQRT(AM10*AM10+AN10*AN10)*1000/(6.44*1.73),0)</f>
        <v>90</v>
      </c>
      <c r="AM10" s="32">
        <v>1.008</v>
      </c>
      <c r="AN10" s="32"/>
      <c r="AO10" s="32">
        <v>0.624</v>
      </c>
      <c r="AP10" s="32"/>
      <c r="AQ10" s="100">
        <f>ROUND(AM10/SQRT(AM10*AM10+AO10*AO10),3)</f>
        <v>0.85</v>
      </c>
      <c r="AR10" s="101"/>
    </row>
    <row r="11" spans="1:44" ht="15.75" customHeight="1" thickBot="1">
      <c r="A11" s="96"/>
      <c r="B11" s="97"/>
      <c r="C11" s="97"/>
      <c r="D11" s="97"/>
      <c r="E11" s="84" t="s">
        <v>63</v>
      </c>
      <c r="F11" s="85"/>
      <c r="G11" s="85"/>
      <c r="H11" s="85"/>
      <c r="I11" s="85"/>
      <c r="J11" s="85"/>
      <c r="K11" s="85"/>
      <c r="L11" s="103"/>
      <c r="M11" s="85"/>
      <c r="N11" s="85"/>
      <c r="O11" s="85"/>
      <c r="P11" s="87"/>
      <c r="Q11" s="87"/>
      <c r="R11" s="82"/>
      <c r="S11" s="82"/>
      <c r="T11" s="83"/>
      <c r="U11" s="84"/>
      <c r="V11" s="85"/>
      <c r="W11" s="85"/>
      <c r="X11" s="87"/>
      <c r="Y11" s="87"/>
      <c r="Z11" s="82"/>
      <c r="AA11" s="82"/>
      <c r="AB11" s="83"/>
      <c r="AC11" s="84"/>
      <c r="AD11" s="85"/>
      <c r="AE11" s="85"/>
      <c r="AF11" s="87"/>
      <c r="AG11" s="87"/>
      <c r="AH11" s="82"/>
      <c r="AI11" s="82"/>
      <c r="AJ11" s="83"/>
      <c r="AK11" s="84"/>
      <c r="AL11" s="85"/>
      <c r="AM11" s="85"/>
      <c r="AN11" s="87"/>
      <c r="AO11" s="87"/>
      <c r="AP11" s="82"/>
      <c r="AQ11" s="82"/>
      <c r="AR11" s="83"/>
    </row>
    <row r="12" spans="1:44" ht="30" customHeight="1" thickBot="1">
      <c r="A12" s="53" t="s">
        <v>18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ht="15.75" customHeight="1" thickBot="1">
      <c r="A13" s="88" t="s">
        <v>6</v>
      </c>
      <c r="B13" s="89"/>
      <c r="C13" s="89" t="s">
        <v>2</v>
      </c>
      <c r="D13" s="89"/>
      <c r="E13" s="89" t="s">
        <v>19</v>
      </c>
      <c r="F13" s="89"/>
      <c r="G13" s="89"/>
      <c r="H13" s="89"/>
      <c r="I13" s="89"/>
      <c r="J13" s="89"/>
      <c r="K13" s="89"/>
      <c r="L13" s="90"/>
      <c r="M13" s="79" t="s">
        <v>20</v>
      </c>
      <c r="N13" s="80"/>
      <c r="O13" s="80"/>
      <c r="P13" s="80"/>
      <c r="Q13" s="80"/>
      <c r="R13" s="80"/>
      <c r="S13" s="80"/>
      <c r="T13" s="81"/>
      <c r="U13" s="79" t="s">
        <v>20</v>
      </c>
      <c r="V13" s="80"/>
      <c r="W13" s="80"/>
      <c r="X13" s="80"/>
      <c r="Y13" s="80"/>
      <c r="Z13" s="80"/>
      <c r="AA13" s="80"/>
      <c r="AB13" s="81"/>
      <c r="AC13" s="79" t="s">
        <v>20</v>
      </c>
      <c r="AD13" s="80"/>
      <c r="AE13" s="80"/>
      <c r="AF13" s="80"/>
      <c r="AG13" s="80"/>
      <c r="AH13" s="80"/>
      <c r="AI13" s="80"/>
      <c r="AJ13" s="81"/>
      <c r="AK13" s="79" t="s">
        <v>20</v>
      </c>
      <c r="AL13" s="80"/>
      <c r="AM13" s="80"/>
      <c r="AN13" s="80"/>
      <c r="AO13" s="80"/>
      <c r="AP13" s="80"/>
      <c r="AQ13" s="80"/>
      <c r="AR13" s="81"/>
    </row>
    <row r="14" spans="1:44" ht="12.75">
      <c r="A14" s="86">
        <v>35</v>
      </c>
      <c r="B14" s="71"/>
      <c r="C14" s="71" t="s">
        <v>15</v>
      </c>
      <c r="D14" s="71"/>
      <c r="E14" s="72" t="s">
        <v>21</v>
      </c>
      <c r="F14" s="72"/>
      <c r="G14" s="72"/>
      <c r="H14" s="72"/>
      <c r="I14" s="72"/>
      <c r="J14" s="72"/>
      <c r="K14" s="72"/>
      <c r="L14" s="73"/>
      <c r="M14" s="62"/>
      <c r="N14" s="63"/>
      <c r="O14" s="63"/>
      <c r="P14" s="63"/>
      <c r="Q14" s="63"/>
      <c r="R14" s="63"/>
      <c r="S14" s="63"/>
      <c r="T14" s="64"/>
      <c r="U14" s="62"/>
      <c r="V14" s="63"/>
      <c r="W14" s="63"/>
      <c r="X14" s="63"/>
      <c r="Y14" s="63"/>
      <c r="Z14" s="63"/>
      <c r="AA14" s="63"/>
      <c r="AB14" s="64"/>
      <c r="AC14" s="62"/>
      <c r="AD14" s="63"/>
      <c r="AE14" s="63"/>
      <c r="AF14" s="63"/>
      <c r="AG14" s="63"/>
      <c r="AH14" s="63"/>
      <c r="AI14" s="63"/>
      <c r="AJ14" s="64"/>
      <c r="AK14" s="62"/>
      <c r="AL14" s="63"/>
      <c r="AM14" s="63"/>
      <c r="AN14" s="63"/>
      <c r="AO14" s="63"/>
      <c r="AP14" s="63"/>
      <c r="AQ14" s="63"/>
      <c r="AR14" s="64"/>
    </row>
    <row r="15" spans="1:44" ht="12.75">
      <c r="A15" s="69">
        <v>35</v>
      </c>
      <c r="B15" s="70"/>
      <c r="C15" s="70" t="s">
        <v>17</v>
      </c>
      <c r="D15" s="70"/>
      <c r="E15" s="77" t="s">
        <v>22</v>
      </c>
      <c r="F15" s="77"/>
      <c r="G15" s="77"/>
      <c r="H15" s="77"/>
      <c r="I15" s="77"/>
      <c r="J15" s="77"/>
      <c r="K15" s="77"/>
      <c r="L15" s="78"/>
      <c r="M15" s="74"/>
      <c r="N15" s="75"/>
      <c r="O15" s="75"/>
      <c r="P15" s="75"/>
      <c r="Q15" s="75"/>
      <c r="R15" s="75"/>
      <c r="S15" s="75"/>
      <c r="T15" s="76"/>
      <c r="U15" s="74"/>
      <c r="V15" s="75"/>
      <c r="W15" s="75"/>
      <c r="X15" s="75"/>
      <c r="Y15" s="75"/>
      <c r="Z15" s="75"/>
      <c r="AA15" s="75"/>
      <c r="AB15" s="76"/>
      <c r="AC15" s="74"/>
      <c r="AD15" s="75"/>
      <c r="AE15" s="75"/>
      <c r="AF15" s="75"/>
      <c r="AG15" s="75"/>
      <c r="AH15" s="75"/>
      <c r="AI15" s="75"/>
      <c r="AJ15" s="76"/>
      <c r="AK15" s="74"/>
      <c r="AL15" s="75"/>
      <c r="AM15" s="75"/>
      <c r="AN15" s="75"/>
      <c r="AO15" s="75"/>
      <c r="AP15" s="75"/>
      <c r="AQ15" s="75"/>
      <c r="AR15" s="76"/>
    </row>
    <row r="16" spans="1:44" ht="12.75">
      <c r="A16" s="69">
        <v>6</v>
      </c>
      <c r="B16" s="70"/>
      <c r="C16" s="70" t="s">
        <v>15</v>
      </c>
      <c r="D16" s="70"/>
      <c r="E16" s="77" t="s">
        <v>23</v>
      </c>
      <c r="F16" s="77"/>
      <c r="G16" s="77"/>
      <c r="H16" s="77"/>
      <c r="I16" s="77"/>
      <c r="J16" s="77"/>
      <c r="K16" s="77"/>
      <c r="L16" s="78"/>
      <c r="M16" s="74">
        <v>6.16</v>
      </c>
      <c r="N16" s="75"/>
      <c r="O16" s="75"/>
      <c r="P16" s="75"/>
      <c r="Q16" s="75"/>
      <c r="R16" s="75"/>
      <c r="S16" s="75"/>
      <c r="T16" s="76"/>
      <c r="U16" s="74">
        <v>6.2</v>
      </c>
      <c r="V16" s="75"/>
      <c r="W16" s="75"/>
      <c r="X16" s="75"/>
      <c r="Y16" s="75"/>
      <c r="Z16" s="75"/>
      <c r="AA16" s="75"/>
      <c r="AB16" s="76"/>
      <c r="AC16" s="74">
        <v>6.25</v>
      </c>
      <c r="AD16" s="75"/>
      <c r="AE16" s="75"/>
      <c r="AF16" s="75"/>
      <c r="AG16" s="75"/>
      <c r="AH16" s="75"/>
      <c r="AI16" s="75"/>
      <c r="AJ16" s="76"/>
      <c r="AK16" s="74">
        <v>6.18</v>
      </c>
      <c r="AL16" s="75"/>
      <c r="AM16" s="75"/>
      <c r="AN16" s="75"/>
      <c r="AO16" s="75"/>
      <c r="AP16" s="75"/>
      <c r="AQ16" s="75"/>
      <c r="AR16" s="76"/>
    </row>
    <row r="17" spans="1:44" ht="13.5" thickBot="1">
      <c r="A17" s="65">
        <v>6</v>
      </c>
      <c r="B17" s="66"/>
      <c r="C17" s="66" t="s">
        <v>17</v>
      </c>
      <c r="D17" s="66"/>
      <c r="E17" s="67" t="s">
        <v>24</v>
      </c>
      <c r="F17" s="67"/>
      <c r="G17" s="67"/>
      <c r="H17" s="67"/>
      <c r="I17" s="67"/>
      <c r="J17" s="67"/>
      <c r="K17" s="67"/>
      <c r="L17" s="68"/>
      <c r="M17" s="58">
        <v>6</v>
      </c>
      <c r="N17" s="59"/>
      <c r="O17" s="59"/>
      <c r="P17" s="59"/>
      <c r="Q17" s="59"/>
      <c r="R17" s="59"/>
      <c r="S17" s="59"/>
      <c r="T17" s="60"/>
      <c r="U17" s="58">
        <v>6.02</v>
      </c>
      <c r="V17" s="59"/>
      <c r="W17" s="59"/>
      <c r="X17" s="59"/>
      <c r="Y17" s="59"/>
      <c r="Z17" s="59"/>
      <c r="AA17" s="59"/>
      <c r="AB17" s="60"/>
      <c r="AC17" s="58">
        <v>6.09</v>
      </c>
      <c r="AD17" s="59"/>
      <c r="AE17" s="59"/>
      <c r="AF17" s="59"/>
      <c r="AG17" s="59"/>
      <c r="AH17" s="59"/>
      <c r="AI17" s="59"/>
      <c r="AJ17" s="60"/>
      <c r="AK17" s="58">
        <v>6.03</v>
      </c>
      <c r="AL17" s="59"/>
      <c r="AM17" s="59"/>
      <c r="AN17" s="59"/>
      <c r="AO17" s="59"/>
      <c r="AP17" s="59"/>
      <c r="AQ17" s="59"/>
      <c r="AR17" s="60"/>
    </row>
    <row r="18" spans="1:44" ht="30" customHeight="1" thickBot="1">
      <c r="A18" s="53" t="s">
        <v>25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</row>
    <row r="19" spans="1:44" ht="15" customHeight="1">
      <c r="A19" s="54" t="s">
        <v>2</v>
      </c>
      <c r="B19" s="55"/>
      <c r="C19" s="55"/>
      <c r="D19" s="55"/>
      <c r="E19" s="55" t="s">
        <v>26</v>
      </c>
      <c r="F19" s="55"/>
      <c r="G19" s="55" t="s">
        <v>27</v>
      </c>
      <c r="H19" s="55"/>
      <c r="I19" s="55" t="s">
        <v>28</v>
      </c>
      <c r="J19" s="55"/>
      <c r="K19" s="55" t="s">
        <v>29</v>
      </c>
      <c r="L19" s="61"/>
      <c r="M19" s="49" t="s">
        <v>10</v>
      </c>
      <c r="N19" s="50"/>
      <c r="O19" s="18" t="s">
        <v>11</v>
      </c>
      <c r="P19" s="19"/>
      <c r="Q19" s="50"/>
      <c r="R19" s="18" t="s">
        <v>12</v>
      </c>
      <c r="S19" s="19"/>
      <c r="T19" s="20"/>
      <c r="U19" s="49" t="s">
        <v>10</v>
      </c>
      <c r="V19" s="50"/>
      <c r="W19" s="18" t="s">
        <v>11</v>
      </c>
      <c r="X19" s="19"/>
      <c r="Y19" s="50"/>
      <c r="Z19" s="18" t="s">
        <v>12</v>
      </c>
      <c r="AA19" s="19"/>
      <c r="AB19" s="20"/>
      <c r="AC19" s="49" t="s">
        <v>10</v>
      </c>
      <c r="AD19" s="50"/>
      <c r="AE19" s="18" t="s">
        <v>11</v>
      </c>
      <c r="AF19" s="19"/>
      <c r="AG19" s="50"/>
      <c r="AH19" s="18" t="s">
        <v>12</v>
      </c>
      <c r="AI19" s="19"/>
      <c r="AJ19" s="20"/>
      <c r="AK19" s="49" t="s">
        <v>10</v>
      </c>
      <c r="AL19" s="50"/>
      <c r="AM19" s="18" t="s">
        <v>11</v>
      </c>
      <c r="AN19" s="19"/>
      <c r="AO19" s="50"/>
      <c r="AP19" s="18" t="s">
        <v>12</v>
      </c>
      <c r="AQ19" s="19"/>
      <c r="AR19" s="20"/>
    </row>
    <row r="20" spans="1:44" ht="15.75" customHeight="1" thickBot="1">
      <c r="A20" s="56"/>
      <c r="B20" s="57"/>
      <c r="C20" s="57"/>
      <c r="D20" s="57"/>
      <c r="E20" s="9" t="s">
        <v>30</v>
      </c>
      <c r="F20" s="9" t="s">
        <v>31</v>
      </c>
      <c r="G20" s="9" t="s">
        <v>30</v>
      </c>
      <c r="H20" s="9" t="s">
        <v>31</v>
      </c>
      <c r="I20" s="9" t="s">
        <v>30</v>
      </c>
      <c r="J20" s="9" t="s">
        <v>31</v>
      </c>
      <c r="K20" s="9" t="s">
        <v>30</v>
      </c>
      <c r="L20" s="10" t="s">
        <v>31</v>
      </c>
      <c r="M20" s="51"/>
      <c r="N20" s="52"/>
      <c r="O20" s="21"/>
      <c r="P20" s="15"/>
      <c r="Q20" s="52"/>
      <c r="R20" s="21"/>
      <c r="S20" s="15"/>
      <c r="T20" s="48"/>
      <c r="U20" s="51"/>
      <c r="V20" s="52"/>
      <c r="W20" s="21"/>
      <c r="X20" s="15"/>
      <c r="Y20" s="52"/>
      <c r="Z20" s="21"/>
      <c r="AA20" s="15"/>
      <c r="AB20" s="48"/>
      <c r="AC20" s="51"/>
      <c r="AD20" s="52"/>
      <c r="AE20" s="21"/>
      <c r="AF20" s="15"/>
      <c r="AG20" s="52"/>
      <c r="AH20" s="21"/>
      <c r="AI20" s="15"/>
      <c r="AJ20" s="48"/>
      <c r="AK20" s="51"/>
      <c r="AL20" s="52"/>
      <c r="AM20" s="21"/>
      <c r="AN20" s="15"/>
      <c r="AO20" s="52"/>
      <c r="AP20" s="21"/>
      <c r="AQ20" s="15"/>
      <c r="AR20" s="48"/>
    </row>
    <row r="21" spans="1:44" ht="12.75">
      <c r="A21" s="40" t="s">
        <v>32</v>
      </c>
      <c r="B21" s="41"/>
      <c r="C21" s="41"/>
      <c r="D21" s="41"/>
      <c r="E21" s="23"/>
      <c r="F21" s="23"/>
      <c r="G21" s="23"/>
      <c r="H21" s="23"/>
      <c r="I21" s="23"/>
      <c r="J21" s="23"/>
      <c r="K21" s="23"/>
      <c r="L21" s="42"/>
      <c r="M21" s="43"/>
      <c r="N21" s="44"/>
      <c r="O21" s="45"/>
      <c r="P21" s="45"/>
      <c r="Q21" s="45"/>
      <c r="R21" s="45"/>
      <c r="S21" s="45"/>
      <c r="T21" s="46"/>
      <c r="U21" s="43"/>
      <c r="V21" s="44"/>
      <c r="W21" s="45"/>
      <c r="X21" s="45"/>
      <c r="Y21" s="45"/>
      <c r="Z21" s="45"/>
      <c r="AA21" s="45"/>
      <c r="AB21" s="46"/>
      <c r="AC21" s="43"/>
      <c r="AD21" s="44"/>
      <c r="AE21" s="45"/>
      <c r="AF21" s="45"/>
      <c r="AG21" s="45"/>
      <c r="AH21" s="45"/>
      <c r="AI21" s="45"/>
      <c r="AJ21" s="46"/>
      <c r="AK21" s="43"/>
      <c r="AL21" s="44"/>
      <c r="AM21" s="45"/>
      <c r="AN21" s="45"/>
      <c r="AO21" s="45"/>
      <c r="AP21" s="45"/>
      <c r="AQ21" s="45"/>
      <c r="AR21" s="46"/>
    </row>
    <row r="22" spans="1:44" ht="13.5" thickBot="1">
      <c r="A22" s="47" t="s">
        <v>33</v>
      </c>
      <c r="B22" s="22"/>
      <c r="C22" s="22"/>
      <c r="D22" s="22"/>
      <c r="E22" s="13"/>
      <c r="F22" s="13"/>
      <c r="G22" s="13"/>
      <c r="H22" s="13"/>
      <c r="I22" s="13"/>
      <c r="J22" s="13"/>
      <c r="K22" s="13"/>
      <c r="L22" s="14"/>
      <c r="M22" s="16"/>
      <c r="N22" s="17"/>
      <c r="O22" s="38"/>
      <c r="P22" s="38"/>
      <c r="Q22" s="38"/>
      <c r="R22" s="38"/>
      <c r="S22" s="38"/>
      <c r="T22" s="39"/>
      <c r="U22" s="16"/>
      <c r="V22" s="17"/>
      <c r="W22" s="38"/>
      <c r="X22" s="38"/>
      <c r="Y22" s="38"/>
      <c r="Z22" s="38"/>
      <c r="AA22" s="38"/>
      <c r="AB22" s="39"/>
      <c r="AC22" s="16"/>
      <c r="AD22" s="17"/>
      <c r="AE22" s="38"/>
      <c r="AF22" s="38"/>
      <c r="AG22" s="38"/>
      <c r="AH22" s="38"/>
      <c r="AI22" s="38"/>
      <c r="AJ22" s="39"/>
      <c r="AK22" s="16"/>
      <c r="AL22" s="17"/>
      <c r="AM22" s="38"/>
      <c r="AN22" s="38"/>
      <c r="AO22" s="38"/>
      <c r="AP22" s="38"/>
      <c r="AQ22" s="38"/>
      <c r="AR22" s="39"/>
    </row>
    <row r="23" spans="1:44" ht="12.75">
      <c r="A23" s="40" t="s">
        <v>34</v>
      </c>
      <c r="B23" s="41"/>
      <c r="C23" s="41"/>
      <c r="D23" s="41"/>
      <c r="E23" s="23"/>
      <c r="F23" s="23"/>
      <c r="G23" s="23"/>
      <c r="H23" s="23"/>
      <c r="I23" s="23"/>
      <c r="J23" s="23"/>
      <c r="K23" s="23"/>
      <c r="L23" s="42"/>
      <c r="M23" s="43"/>
      <c r="N23" s="44"/>
      <c r="O23" s="45"/>
      <c r="P23" s="45"/>
      <c r="Q23" s="45"/>
      <c r="R23" s="45"/>
      <c r="S23" s="45"/>
      <c r="T23" s="46"/>
      <c r="U23" s="43"/>
      <c r="V23" s="44"/>
      <c r="W23" s="45"/>
      <c r="X23" s="45"/>
      <c r="Y23" s="45"/>
      <c r="Z23" s="45"/>
      <c r="AA23" s="45"/>
      <c r="AB23" s="46"/>
      <c r="AC23" s="43"/>
      <c r="AD23" s="44"/>
      <c r="AE23" s="45"/>
      <c r="AF23" s="45"/>
      <c r="AG23" s="45"/>
      <c r="AH23" s="45"/>
      <c r="AI23" s="45"/>
      <c r="AJ23" s="46"/>
      <c r="AK23" s="43"/>
      <c r="AL23" s="44"/>
      <c r="AM23" s="45"/>
      <c r="AN23" s="45"/>
      <c r="AO23" s="45"/>
      <c r="AP23" s="45"/>
      <c r="AQ23" s="45"/>
      <c r="AR23" s="46"/>
    </row>
    <row r="24" spans="1:44" ht="13.5" thickBot="1">
      <c r="A24" s="34" t="s">
        <v>35</v>
      </c>
      <c r="B24" s="35"/>
      <c r="C24" s="35"/>
      <c r="D24" s="35"/>
      <c r="E24" s="11"/>
      <c r="F24" s="11"/>
      <c r="G24" s="11"/>
      <c r="H24" s="11"/>
      <c r="I24" s="11"/>
      <c r="J24" s="11"/>
      <c r="K24" s="11"/>
      <c r="L24" s="12"/>
      <c r="M24" s="30"/>
      <c r="N24" s="31"/>
      <c r="O24" s="32"/>
      <c r="P24" s="32"/>
      <c r="Q24" s="32"/>
      <c r="R24" s="32"/>
      <c r="S24" s="32"/>
      <c r="T24" s="33"/>
      <c r="U24" s="30"/>
      <c r="V24" s="31"/>
      <c r="W24" s="32"/>
      <c r="X24" s="32"/>
      <c r="Y24" s="32"/>
      <c r="Z24" s="32"/>
      <c r="AA24" s="32"/>
      <c r="AB24" s="33"/>
      <c r="AC24" s="30"/>
      <c r="AD24" s="31"/>
      <c r="AE24" s="32"/>
      <c r="AF24" s="32"/>
      <c r="AG24" s="32"/>
      <c r="AH24" s="32"/>
      <c r="AI24" s="32"/>
      <c r="AJ24" s="33"/>
      <c r="AK24" s="30"/>
      <c r="AL24" s="31"/>
      <c r="AM24" s="32"/>
      <c r="AN24" s="32"/>
      <c r="AO24" s="32"/>
      <c r="AP24" s="32"/>
      <c r="AQ24" s="32"/>
      <c r="AR24" s="33"/>
    </row>
    <row r="25" spans="1:44" ht="12.75">
      <c r="A25" s="40" t="s">
        <v>36</v>
      </c>
      <c r="B25" s="41"/>
      <c r="C25" s="41"/>
      <c r="D25" s="41"/>
      <c r="E25" s="23"/>
      <c r="F25" s="23"/>
      <c r="G25" s="23"/>
      <c r="H25" s="23"/>
      <c r="I25" s="23"/>
      <c r="J25" s="23"/>
      <c r="K25" s="23"/>
      <c r="L25" s="42"/>
      <c r="M25" s="43"/>
      <c r="N25" s="44"/>
      <c r="O25" s="45"/>
      <c r="P25" s="45"/>
      <c r="Q25" s="45"/>
      <c r="R25" s="45"/>
      <c r="S25" s="45"/>
      <c r="T25" s="46"/>
      <c r="U25" s="43"/>
      <c r="V25" s="44"/>
      <c r="W25" s="45"/>
      <c r="X25" s="45"/>
      <c r="Y25" s="45"/>
      <c r="Z25" s="45"/>
      <c r="AA25" s="45"/>
      <c r="AB25" s="46"/>
      <c r="AC25" s="43"/>
      <c r="AD25" s="44"/>
      <c r="AE25" s="45"/>
      <c r="AF25" s="45"/>
      <c r="AG25" s="45"/>
      <c r="AH25" s="45"/>
      <c r="AI25" s="45"/>
      <c r="AJ25" s="46"/>
      <c r="AK25" s="43"/>
      <c r="AL25" s="44"/>
      <c r="AM25" s="45"/>
      <c r="AN25" s="45"/>
      <c r="AO25" s="45"/>
      <c r="AP25" s="45"/>
      <c r="AQ25" s="45"/>
      <c r="AR25" s="46"/>
    </row>
    <row r="26" spans="1:44" ht="12.75">
      <c r="A26" s="34" t="s">
        <v>37</v>
      </c>
      <c r="B26" s="35"/>
      <c r="C26" s="35"/>
      <c r="D26" s="35"/>
      <c r="E26" s="11"/>
      <c r="F26" s="11"/>
      <c r="G26" s="11"/>
      <c r="H26" s="11"/>
      <c r="I26" s="11"/>
      <c r="J26" s="11"/>
      <c r="K26" s="11"/>
      <c r="L26" s="12"/>
      <c r="M26" s="30">
        <f>ROUND(SQRT(O26*O26+R26*R26)*1000/(M16*1.73),0)</f>
        <v>260</v>
      </c>
      <c r="N26" s="31">
        <f>ROUND(SQRT(O26*O26+P26*P26)*1000/(6.44*1.73),0)</f>
        <v>243</v>
      </c>
      <c r="O26" s="32">
        <v>-2.705</v>
      </c>
      <c r="P26" s="32"/>
      <c r="Q26" s="32"/>
      <c r="R26" s="32">
        <v>-0.614</v>
      </c>
      <c r="S26" s="32"/>
      <c r="T26" s="33"/>
      <c r="U26" s="30">
        <f>ROUND(SQRT(W26*W26+Z26*Z26)*1000/(U16*1.73),0)</f>
        <v>263</v>
      </c>
      <c r="V26" s="31">
        <f>ROUND(SQRT(W26*W26+X26*X26)*1000/(6.44*1.73),0)</f>
        <v>247</v>
      </c>
      <c r="W26" s="32">
        <v>-2.755</v>
      </c>
      <c r="X26" s="32"/>
      <c r="Y26" s="32"/>
      <c r="Z26" s="32">
        <v>-0.619</v>
      </c>
      <c r="AA26" s="32"/>
      <c r="AB26" s="33"/>
      <c r="AC26" s="30">
        <f>ROUND(SQRT(AE26*AE26+AH26*AH26)*1000/(AC16*1.73),0)</f>
        <v>261</v>
      </c>
      <c r="AD26" s="31">
        <f>ROUND(SQRT(AE26*AE26+AF26*AF26)*1000/(6.44*1.73),0)</f>
        <v>246</v>
      </c>
      <c r="AE26" s="32">
        <v>-2.746</v>
      </c>
      <c r="AF26" s="32"/>
      <c r="AG26" s="32"/>
      <c r="AH26" s="32">
        <v>-0.63</v>
      </c>
      <c r="AI26" s="32"/>
      <c r="AJ26" s="33"/>
      <c r="AK26" s="30">
        <f>ROUND(SQRT(AM26*AM26+AP26*AP26)*1000/(AK16*1.73),0)</f>
        <v>264</v>
      </c>
      <c r="AL26" s="31">
        <f>ROUND(SQRT(AM26*AM26+AN26*AN26)*1000/(6.44*1.73),0)</f>
        <v>247</v>
      </c>
      <c r="AM26" s="32">
        <v>-2.75</v>
      </c>
      <c r="AN26" s="32"/>
      <c r="AO26" s="32"/>
      <c r="AP26" s="32">
        <v>-0.632</v>
      </c>
      <c r="AQ26" s="32"/>
      <c r="AR26" s="33"/>
    </row>
    <row r="27" spans="1:44" ht="12.75">
      <c r="A27" s="34" t="s">
        <v>38</v>
      </c>
      <c r="B27" s="35"/>
      <c r="C27" s="35"/>
      <c r="D27" s="35"/>
      <c r="E27" s="11">
        <v>47</v>
      </c>
      <c r="F27" s="11">
        <v>0.5</v>
      </c>
      <c r="G27" s="11">
        <v>48.8</v>
      </c>
      <c r="H27" s="11">
        <v>40</v>
      </c>
      <c r="I27" s="11">
        <v>49.6</v>
      </c>
      <c r="J27" s="11">
        <v>20</v>
      </c>
      <c r="K27" s="11"/>
      <c r="L27" s="12"/>
      <c r="M27" s="30">
        <f>ROUND(SQRT(O27*O27+R27*R27)*1000/(M16*1.73),0)</f>
        <v>1</v>
      </c>
      <c r="N27" s="31">
        <f>ROUND(SQRT(O27*O27+P27*P27)*1000/(6.44*1.73),0)</f>
        <v>1</v>
      </c>
      <c r="O27" s="32">
        <v>-0.007</v>
      </c>
      <c r="P27" s="32"/>
      <c r="Q27" s="32"/>
      <c r="R27" s="32">
        <v>-0.014</v>
      </c>
      <c r="S27" s="32"/>
      <c r="T27" s="33"/>
      <c r="U27" s="30">
        <f>ROUND(SQRT(W27*W27+Z27*Z27)*1000/(U16*1.73),0)</f>
        <v>1</v>
      </c>
      <c r="V27" s="31">
        <f>ROUND(SQRT(W27*W27+X27*X27)*1000/(6.44*1.73),0)</f>
        <v>1</v>
      </c>
      <c r="W27" s="32">
        <v>-0.007</v>
      </c>
      <c r="X27" s="32"/>
      <c r="Y27" s="32"/>
      <c r="Z27" s="32">
        <v>-0.014</v>
      </c>
      <c r="AA27" s="32"/>
      <c r="AB27" s="33"/>
      <c r="AC27" s="30">
        <f>ROUND(SQRT(AE27*AE27+AH27*AH27)*1000/(AC16*1.73),0)</f>
        <v>1</v>
      </c>
      <c r="AD27" s="31">
        <f>ROUND(SQRT(AE27*AE27+AF27*AF27)*1000/(6.44*1.73),0)</f>
        <v>1</v>
      </c>
      <c r="AE27" s="32">
        <v>-0.007</v>
      </c>
      <c r="AF27" s="32"/>
      <c r="AG27" s="32"/>
      <c r="AH27" s="32">
        <v>-0.014</v>
      </c>
      <c r="AI27" s="32"/>
      <c r="AJ27" s="33"/>
      <c r="AK27" s="30">
        <f>ROUND(SQRT(AM27*AM27+AP27*AP27)*1000/(AK16*1.73),0)</f>
        <v>1</v>
      </c>
      <c r="AL27" s="31">
        <f>ROUND(SQRT(AM27*AM27+AN27*AN27)*1000/(6.44*1.73),0)</f>
        <v>1</v>
      </c>
      <c r="AM27" s="32">
        <v>-0.007</v>
      </c>
      <c r="AN27" s="32"/>
      <c r="AO27" s="32"/>
      <c r="AP27" s="32">
        <v>-0.014</v>
      </c>
      <c r="AQ27" s="32"/>
      <c r="AR27" s="33"/>
    </row>
    <row r="28" spans="1:44" ht="12.75">
      <c r="A28" s="34" t="s">
        <v>39</v>
      </c>
      <c r="B28" s="35"/>
      <c r="C28" s="35"/>
      <c r="D28" s="35"/>
      <c r="E28" s="11">
        <v>47</v>
      </c>
      <c r="F28" s="11">
        <v>0.5</v>
      </c>
      <c r="G28" s="11">
        <v>48.8</v>
      </c>
      <c r="H28" s="11">
        <v>40</v>
      </c>
      <c r="I28" s="11">
        <v>49.6</v>
      </c>
      <c r="J28" s="11">
        <v>20</v>
      </c>
      <c r="K28" s="11"/>
      <c r="L28" s="12"/>
      <c r="M28" s="30">
        <f>ROUND(SQRT(O28*O28+R28*R28)*1000/(M16*1.73),0)</f>
        <v>3</v>
      </c>
      <c r="N28" s="31">
        <f>ROUND(SQRT(O28*O28+P28*P28)*1000/(6.44*1.73),0)</f>
        <v>3</v>
      </c>
      <c r="O28" s="32">
        <v>-0.029</v>
      </c>
      <c r="P28" s="32"/>
      <c r="Q28" s="32"/>
      <c r="R28" s="32">
        <v>-0.019</v>
      </c>
      <c r="S28" s="32"/>
      <c r="T28" s="33"/>
      <c r="U28" s="30">
        <f>ROUND(SQRT(W28*W28+Z28*Z28)*1000/(U16*1.73),0)</f>
        <v>3</v>
      </c>
      <c r="V28" s="31">
        <f>ROUND(SQRT(W28*W28+X28*X28)*1000/(6.44*1.73),0)</f>
        <v>2</v>
      </c>
      <c r="W28" s="36">
        <v>-0.019</v>
      </c>
      <c r="X28" s="36"/>
      <c r="Y28" s="36"/>
      <c r="Z28" s="36">
        <v>-0.019</v>
      </c>
      <c r="AA28" s="36"/>
      <c r="AB28" s="37"/>
      <c r="AC28" s="30">
        <f>ROUND(SQRT(AE28*AE28+AH28*AH28)*1000/(AC16*1.73),0)</f>
        <v>2</v>
      </c>
      <c r="AD28" s="31">
        <f>ROUND(SQRT(AE28*AE28+AF28*AF28)*1000/(6.44*1.73),0)</f>
        <v>2</v>
      </c>
      <c r="AE28" s="32">
        <v>-0.019</v>
      </c>
      <c r="AF28" s="32"/>
      <c r="AG28" s="32"/>
      <c r="AH28" s="32">
        <v>-0.019</v>
      </c>
      <c r="AI28" s="32"/>
      <c r="AJ28" s="33"/>
      <c r="AK28" s="30">
        <f>ROUND(SQRT(AM28*AM28+AP28*AP28)*1000/(AK16*1.73),0)</f>
        <v>3</v>
      </c>
      <c r="AL28" s="31">
        <f>ROUND(SQRT(AM28*AM28+AN28*AN28)*1000/(6.44*1.73),0)</f>
        <v>2</v>
      </c>
      <c r="AM28" s="36">
        <v>-0.019</v>
      </c>
      <c r="AN28" s="36"/>
      <c r="AO28" s="36"/>
      <c r="AP28" s="36">
        <v>-0.019</v>
      </c>
      <c r="AQ28" s="36"/>
      <c r="AR28" s="37"/>
    </row>
    <row r="29" spans="1:44" ht="12.75">
      <c r="A29" s="34" t="s">
        <v>40</v>
      </c>
      <c r="B29" s="35"/>
      <c r="C29" s="35"/>
      <c r="D29" s="35"/>
      <c r="E29" s="11"/>
      <c r="F29" s="11"/>
      <c r="G29" s="11"/>
      <c r="H29" s="11"/>
      <c r="I29" s="11"/>
      <c r="J29" s="11"/>
      <c r="K29" s="11"/>
      <c r="L29" s="12"/>
      <c r="M29" s="30">
        <f>ROUND(SQRT(O29*O29+R29*R29)*1000/(M16*1.73),0)</f>
        <v>0</v>
      </c>
      <c r="N29" s="31">
        <f>ROUND(SQRT(O29*O29+P29*P29)*1000/(6.44*1.73),0)</f>
        <v>0</v>
      </c>
      <c r="O29" s="36">
        <v>0</v>
      </c>
      <c r="P29" s="36"/>
      <c r="Q29" s="36"/>
      <c r="R29" s="36">
        <v>0</v>
      </c>
      <c r="S29" s="36"/>
      <c r="T29" s="37"/>
      <c r="U29" s="30">
        <f>ROUND(SQRT(W29*W29+Z29*Z29)*1000/(U16*1.73),0)</f>
        <v>0</v>
      </c>
      <c r="V29" s="31">
        <f>ROUND(SQRT(W29*W29+X29*X29)*1000/(6.44*1.73),0)</f>
        <v>0</v>
      </c>
      <c r="W29" s="36">
        <v>0</v>
      </c>
      <c r="X29" s="36"/>
      <c r="Y29" s="36"/>
      <c r="Z29" s="36">
        <v>0</v>
      </c>
      <c r="AA29" s="36"/>
      <c r="AB29" s="37"/>
      <c r="AC29" s="30">
        <f>ROUND(SQRT(AE29*AE29+AH29*AH29)*1000/(AC16*1.73),0)</f>
        <v>0</v>
      </c>
      <c r="AD29" s="31">
        <f>ROUND(SQRT(AE29*AE29+AF29*AF29)*1000/(6.44*1.73),0)</f>
        <v>0</v>
      </c>
      <c r="AE29" s="36">
        <v>0</v>
      </c>
      <c r="AF29" s="36"/>
      <c r="AG29" s="36"/>
      <c r="AH29" s="36">
        <v>0</v>
      </c>
      <c r="AI29" s="36"/>
      <c r="AJ29" s="37"/>
      <c r="AK29" s="30">
        <f>ROUND(SQRT(AM29*AM29+AP29*AP29)*1000/(AK16*1.73),0)</f>
        <v>0</v>
      </c>
      <c r="AL29" s="31">
        <f>ROUND(SQRT(AM29*AM29+AN29*AN29)*1000/(6.44*1.73),0)</f>
        <v>0</v>
      </c>
      <c r="AM29" s="36">
        <v>0</v>
      </c>
      <c r="AN29" s="36"/>
      <c r="AO29" s="36"/>
      <c r="AP29" s="36">
        <v>0</v>
      </c>
      <c r="AQ29" s="36"/>
      <c r="AR29" s="37"/>
    </row>
    <row r="30" spans="1:44" ht="12.75">
      <c r="A30" s="34" t="s">
        <v>41</v>
      </c>
      <c r="B30" s="35"/>
      <c r="C30" s="35"/>
      <c r="D30" s="35"/>
      <c r="E30" s="11"/>
      <c r="F30" s="11"/>
      <c r="G30" s="11"/>
      <c r="H30" s="11"/>
      <c r="I30" s="11"/>
      <c r="J30" s="11"/>
      <c r="K30" s="11"/>
      <c r="L30" s="12"/>
      <c r="M30" s="30" t="s">
        <v>60</v>
      </c>
      <c r="N30" s="31"/>
      <c r="O30" s="36" t="s">
        <v>60</v>
      </c>
      <c r="P30" s="36"/>
      <c r="Q30" s="36"/>
      <c r="R30" s="36" t="s">
        <v>60</v>
      </c>
      <c r="S30" s="36"/>
      <c r="T30" s="37"/>
      <c r="U30" s="30" t="s">
        <v>60</v>
      </c>
      <c r="V30" s="31"/>
      <c r="W30" s="36" t="s">
        <v>60</v>
      </c>
      <c r="X30" s="36"/>
      <c r="Y30" s="36"/>
      <c r="Z30" s="36" t="s">
        <v>60</v>
      </c>
      <c r="AA30" s="36"/>
      <c r="AB30" s="37"/>
      <c r="AC30" s="30" t="s">
        <v>60</v>
      </c>
      <c r="AD30" s="31"/>
      <c r="AE30" s="36" t="s">
        <v>60</v>
      </c>
      <c r="AF30" s="36"/>
      <c r="AG30" s="36"/>
      <c r="AH30" s="36" t="s">
        <v>60</v>
      </c>
      <c r="AI30" s="36"/>
      <c r="AJ30" s="37"/>
      <c r="AK30" s="30" t="s">
        <v>60</v>
      </c>
      <c r="AL30" s="31"/>
      <c r="AM30" s="36" t="s">
        <v>60</v>
      </c>
      <c r="AN30" s="36"/>
      <c r="AO30" s="36"/>
      <c r="AP30" s="36" t="s">
        <v>60</v>
      </c>
      <c r="AQ30" s="36"/>
      <c r="AR30" s="37"/>
    </row>
    <row r="31" spans="1:44" ht="12.75">
      <c r="A31" s="34" t="s">
        <v>42</v>
      </c>
      <c r="B31" s="35"/>
      <c r="C31" s="35"/>
      <c r="D31" s="35"/>
      <c r="E31" s="11">
        <v>47</v>
      </c>
      <c r="F31" s="11">
        <v>0.5</v>
      </c>
      <c r="G31" s="11">
        <v>48.8</v>
      </c>
      <c r="H31" s="11">
        <v>40</v>
      </c>
      <c r="I31" s="11"/>
      <c r="J31" s="11"/>
      <c r="K31" s="11"/>
      <c r="L31" s="12"/>
      <c r="M31" s="30">
        <f>ROUND(SQRT(O31*O31+R31*R31)*1000/(M16*1.73),0)</f>
        <v>0</v>
      </c>
      <c r="N31" s="31">
        <f>ROUND(SQRT(O31*O31+P31*P31)*1000/(6.44*1.73),0)</f>
        <v>0</v>
      </c>
      <c r="O31" s="36">
        <v>0</v>
      </c>
      <c r="P31" s="36"/>
      <c r="Q31" s="36"/>
      <c r="R31" s="36">
        <v>0</v>
      </c>
      <c r="S31" s="36"/>
      <c r="T31" s="37"/>
      <c r="U31" s="30">
        <f>ROUND(SQRT(W31*W31+Z31*Z31)*1000/(U16*1.73),0)</f>
        <v>0</v>
      </c>
      <c r="V31" s="31">
        <f>ROUND(SQRT(W31*W31+X31*X31)*1000/(6.44*1.73),0)</f>
        <v>0</v>
      </c>
      <c r="W31" s="36">
        <v>0</v>
      </c>
      <c r="X31" s="36"/>
      <c r="Y31" s="36"/>
      <c r="Z31" s="36">
        <v>0</v>
      </c>
      <c r="AA31" s="36"/>
      <c r="AB31" s="37"/>
      <c r="AC31" s="30">
        <f>ROUND(SQRT(AE31*AE31+AH31*AH31)*1000/(AC16*1.73),0)</f>
        <v>0</v>
      </c>
      <c r="AD31" s="31">
        <f>ROUND(SQRT(AE31*AE31+AF31*AF31)*1000/(6.44*1.73),0)</f>
        <v>0</v>
      </c>
      <c r="AE31" s="36">
        <v>0</v>
      </c>
      <c r="AF31" s="36"/>
      <c r="AG31" s="36"/>
      <c r="AH31" s="36">
        <v>0</v>
      </c>
      <c r="AI31" s="36"/>
      <c r="AJ31" s="37"/>
      <c r="AK31" s="30">
        <f>ROUND(SQRT(AM31*AM31+AP31*AP31)*1000/(AK16*1.73),0)</f>
        <v>0</v>
      </c>
      <c r="AL31" s="31">
        <f>ROUND(SQRT(AM31*AM31+AN31*AN31)*1000/(6.44*1.73),0)</f>
        <v>0</v>
      </c>
      <c r="AM31" s="36">
        <v>0</v>
      </c>
      <c r="AN31" s="36"/>
      <c r="AO31" s="36"/>
      <c r="AP31" s="36">
        <v>0</v>
      </c>
      <c r="AQ31" s="36"/>
      <c r="AR31" s="37"/>
    </row>
    <row r="32" spans="1:44" ht="12.75">
      <c r="A32" s="34" t="s">
        <v>43</v>
      </c>
      <c r="B32" s="35"/>
      <c r="C32" s="35"/>
      <c r="D32" s="35"/>
      <c r="E32" s="11">
        <v>47</v>
      </c>
      <c r="F32" s="11">
        <v>0.5</v>
      </c>
      <c r="G32" s="11">
        <v>48.8</v>
      </c>
      <c r="H32" s="11">
        <v>40</v>
      </c>
      <c r="I32" s="11"/>
      <c r="J32" s="11"/>
      <c r="K32" s="11"/>
      <c r="L32" s="12"/>
      <c r="M32" s="30">
        <f>ROUND(SQRT(O32*O32+R32*R32)*1000/(M16*1.73),0)</f>
        <v>0</v>
      </c>
      <c r="N32" s="31">
        <f>ROUND(SQRT(O32*O32+P32*P32)*1000/(6.44*1.73),0)</f>
        <v>0</v>
      </c>
      <c r="O32" s="36">
        <v>0</v>
      </c>
      <c r="P32" s="36"/>
      <c r="Q32" s="36"/>
      <c r="R32" s="36">
        <v>0</v>
      </c>
      <c r="S32" s="36"/>
      <c r="T32" s="37"/>
      <c r="U32" s="30">
        <f>ROUND(SQRT(W32*W32+Z32*Z32)*1000/(U16*1.73),0)</f>
        <v>0</v>
      </c>
      <c r="V32" s="31">
        <f>ROUND(SQRT(W32*W32+X32*X32)*1000/(6.44*1.73),0)</f>
        <v>0</v>
      </c>
      <c r="W32" s="36">
        <v>0</v>
      </c>
      <c r="X32" s="36"/>
      <c r="Y32" s="36"/>
      <c r="Z32" s="36">
        <v>0</v>
      </c>
      <c r="AA32" s="36"/>
      <c r="AB32" s="37"/>
      <c r="AC32" s="30">
        <f>ROUND(SQRT(AE32*AE32+AH32*AH32)*1000/(AC16*1.73),0)</f>
        <v>0</v>
      </c>
      <c r="AD32" s="31">
        <f>ROUND(SQRT(AE32*AE32+AF32*AF32)*1000/(6.44*1.73),0)</f>
        <v>0</v>
      </c>
      <c r="AE32" s="36">
        <v>0</v>
      </c>
      <c r="AF32" s="36"/>
      <c r="AG32" s="36"/>
      <c r="AH32" s="36">
        <v>0</v>
      </c>
      <c r="AI32" s="36"/>
      <c r="AJ32" s="37"/>
      <c r="AK32" s="30">
        <f>ROUND(SQRT(AM32*AM32+AP32*AP32)*1000/(AK16*1.73),0)</f>
        <v>0</v>
      </c>
      <c r="AL32" s="31">
        <f>ROUND(SQRT(AM32*AM32+AN32*AN32)*1000/(6.44*1.73),0)</f>
        <v>0</v>
      </c>
      <c r="AM32" s="36">
        <v>0</v>
      </c>
      <c r="AN32" s="36"/>
      <c r="AO32" s="36"/>
      <c r="AP32" s="36">
        <v>0</v>
      </c>
      <c r="AQ32" s="36"/>
      <c r="AR32" s="37"/>
    </row>
    <row r="33" spans="1:44" ht="12.75">
      <c r="A33" s="34" t="s">
        <v>44</v>
      </c>
      <c r="B33" s="35"/>
      <c r="C33" s="35"/>
      <c r="D33" s="35"/>
      <c r="E33" s="11"/>
      <c r="F33" s="11"/>
      <c r="G33" s="11"/>
      <c r="H33" s="11"/>
      <c r="I33" s="11"/>
      <c r="J33" s="11"/>
      <c r="K33" s="11"/>
      <c r="L33" s="12"/>
      <c r="M33" s="30">
        <f>ROUND(SQRT(O33*O33+R33*R33)*1000/(M16*1.73),0)</f>
        <v>30</v>
      </c>
      <c r="N33" s="31">
        <f>ROUND(SQRT(O33*O33+P33*P33)*1000/(6.44*1.73),0)</f>
        <v>18</v>
      </c>
      <c r="O33" s="32">
        <v>-0.202</v>
      </c>
      <c r="P33" s="32"/>
      <c r="Q33" s="32"/>
      <c r="R33" s="32">
        <v>-0.247</v>
      </c>
      <c r="S33" s="32"/>
      <c r="T33" s="33"/>
      <c r="U33" s="30">
        <f>ROUND(SQRT(W33*W33+Z33*Z33)*1000/(U16*1.73),0)</f>
        <v>26</v>
      </c>
      <c r="V33" s="31">
        <f>ROUND(SQRT(W33*W33+X33*X33)*1000/(6.44*1.73),0)</f>
        <v>17</v>
      </c>
      <c r="W33" s="32">
        <v>-0.189</v>
      </c>
      <c r="X33" s="32"/>
      <c r="Y33" s="32"/>
      <c r="Z33" s="32">
        <v>-0.211</v>
      </c>
      <c r="AA33" s="32"/>
      <c r="AB33" s="33"/>
      <c r="AC33" s="30">
        <f>ROUND(SQRT(AE33*AE33+AH33*AH33)*1000/(AC16*1.73),0)</f>
        <v>27</v>
      </c>
      <c r="AD33" s="31">
        <f>ROUND(SQRT(AE33*AE33+AF33*AF33)*1000/(6.44*1.73),0)</f>
        <v>17</v>
      </c>
      <c r="AE33" s="32">
        <v>-0.192</v>
      </c>
      <c r="AF33" s="32"/>
      <c r="AG33" s="32"/>
      <c r="AH33" s="32">
        <v>-0.221</v>
      </c>
      <c r="AI33" s="32"/>
      <c r="AJ33" s="33"/>
      <c r="AK33" s="30">
        <f>ROUND(SQRT(AM33*AM33+AP33*AP33)*1000/(AK16*1.73),0)</f>
        <v>36</v>
      </c>
      <c r="AL33" s="31">
        <f>ROUND(SQRT(AM33*AM33+AN33*AN33)*1000/(6.44*1.73),0)</f>
        <v>22</v>
      </c>
      <c r="AM33" s="32">
        <v>-0.242</v>
      </c>
      <c r="AN33" s="32"/>
      <c r="AO33" s="32"/>
      <c r="AP33" s="32">
        <v>-0.302</v>
      </c>
      <c r="AQ33" s="32"/>
      <c r="AR33" s="33"/>
    </row>
    <row r="34" spans="1:44" ht="12.75">
      <c r="A34" s="34" t="s">
        <v>45</v>
      </c>
      <c r="B34" s="35"/>
      <c r="C34" s="35"/>
      <c r="D34" s="35"/>
      <c r="E34" s="11">
        <v>47</v>
      </c>
      <c r="F34" s="11">
        <v>0.5</v>
      </c>
      <c r="G34" s="11">
        <v>48.8</v>
      </c>
      <c r="H34" s="11">
        <v>40</v>
      </c>
      <c r="I34" s="11">
        <v>49.6</v>
      </c>
      <c r="J34" s="11">
        <v>20</v>
      </c>
      <c r="K34" s="11"/>
      <c r="L34" s="12"/>
      <c r="M34" s="30">
        <f>ROUND(SQRT(O34*O34+R34*R34)*1000/(M16*1.73),0)</f>
        <v>1</v>
      </c>
      <c r="N34" s="31">
        <f>ROUND(SQRT(O34*O34+P34*P34)*1000/(6.44*1.73),0)</f>
        <v>0</v>
      </c>
      <c r="O34" s="36">
        <v>-0.002</v>
      </c>
      <c r="P34" s="36"/>
      <c r="Q34" s="36"/>
      <c r="R34" s="36">
        <v>-0.005</v>
      </c>
      <c r="S34" s="36"/>
      <c r="T34" s="37"/>
      <c r="U34" s="30">
        <f>ROUND(SQRT(W34*W34+Z34*Z34)*1000/(U16*1.73),0)</f>
        <v>1</v>
      </c>
      <c r="V34" s="31">
        <f>ROUND(SQRT(W34*W34+X34*X34)*1000/(6.44*1.73),0)</f>
        <v>0</v>
      </c>
      <c r="W34" s="32">
        <v>-0.002</v>
      </c>
      <c r="X34" s="32"/>
      <c r="Y34" s="32"/>
      <c r="Z34" s="32">
        <v>-0.005</v>
      </c>
      <c r="AA34" s="32"/>
      <c r="AB34" s="33"/>
      <c r="AC34" s="30">
        <f>ROUND(SQRT(AE34*AE34+AH34*AH34)*1000/(AC16*1.73),0)</f>
        <v>1</v>
      </c>
      <c r="AD34" s="31">
        <f>ROUND(SQRT(AE34*AE34+AF34*AF34)*1000/(6.44*1.73),0)</f>
        <v>0</v>
      </c>
      <c r="AE34" s="32">
        <v>-0.002</v>
      </c>
      <c r="AF34" s="32"/>
      <c r="AG34" s="32"/>
      <c r="AH34" s="32">
        <v>-0.007</v>
      </c>
      <c r="AI34" s="32"/>
      <c r="AJ34" s="33"/>
      <c r="AK34" s="30">
        <f>ROUND(SQRT(AM34*AM34+AP34*AP34)*1000/(AK16*1.73),0)</f>
        <v>1</v>
      </c>
      <c r="AL34" s="31">
        <f>ROUND(SQRT(AM34*AM34+AN34*AN34)*1000/(6.44*1.73),0)</f>
        <v>0</v>
      </c>
      <c r="AM34" s="32">
        <v>-0.002</v>
      </c>
      <c r="AN34" s="32"/>
      <c r="AO34" s="32"/>
      <c r="AP34" s="32">
        <v>-0.007</v>
      </c>
      <c r="AQ34" s="32"/>
      <c r="AR34" s="33"/>
    </row>
    <row r="35" spans="1:44" ht="13.5" thickBot="1">
      <c r="A35" s="47" t="s">
        <v>46</v>
      </c>
      <c r="B35" s="22"/>
      <c r="C35" s="22"/>
      <c r="D35" s="22"/>
      <c r="E35" s="13"/>
      <c r="F35" s="13"/>
      <c r="G35" s="13"/>
      <c r="H35" s="13"/>
      <c r="I35" s="13"/>
      <c r="J35" s="13"/>
      <c r="K35" s="13"/>
      <c r="L35" s="14"/>
      <c r="M35" s="16">
        <f>ROUND(SQRT(O35*O35+R35*R35)*1000/(M16*1.73),0)</f>
        <v>4</v>
      </c>
      <c r="N35" s="17">
        <f>ROUND(SQRT(O35*O35+P35*P35)*1000/(6.44*1.73),0)</f>
        <v>4</v>
      </c>
      <c r="O35" s="38">
        <v>-0.043</v>
      </c>
      <c r="P35" s="38"/>
      <c r="Q35" s="38"/>
      <c r="R35" s="38">
        <v>-0.005</v>
      </c>
      <c r="S35" s="38"/>
      <c r="T35" s="39"/>
      <c r="U35" s="16">
        <f>ROUND(SQRT(W35*W35+Z35*Z35)*1000/(U16*1.73),0)</f>
        <v>4</v>
      </c>
      <c r="V35" s="17">
        <f>ROUND(SQRT(W35*W35+X35*X35)*1000/(6.44*1.73),0)</f>
        <v>4</v>
      </c>
      <c r="W35" s="38">
        <v>-0.048</v>
      </c>
      <c r="X35" s="38"/>
      <c r="Y35" s="38"/>
      <c r="Z35" s="38">
        <v>-0.005</v>
      </c>
      <c r="AA35" s="38"/>
      <c r="AB35" s="39"/>
      <c r="AC35" s="16">
        <f>ROUND(SQRT(AE35*AE35+AH35*AH35)*1000/(AC16*1.73),0)</f>
        <v>4</v>
      </c>
      <c r="AD35" s="17">
        <f>ROUND(SQRT(AE35*AE35+AF35*AF35)*1000/(6.44*1.73),0)</f>
        <v>4</v>
      </c>
      <c r="AE35" s="38">
        <v>-0.048</v>
      </c>
      <c r="AF35" s="38"/>
      <c r="AG35" s="38"/>
      <c r="AH35" s="38">
        <v>-0.005</v>
      </c>
      <c r="AI35" s="38"/>
      <c r="AJ35" s="39"/>
      <c r="AK35" s="16">
        <f>ROUND(SQRT(AM35*AM35+AP35*AP35)*1000/(AK16*1.73),0)</f>
        <v>5</v>
      </c>
      <c r="AL35" s="17">
        <f>ROUND(SQRT(AM35*AM35+AN35*AN35)*1000/(6.44*1.73),0)</f>
        <v>4</v>
      </c>
      <c r="AM35" s="38">
        <v>-0.05</v>
      </c>
      <c r="AN35" s="38"/>
      <c r="AO35" s="38"/>
      <c r="AP35" s="38">
        <v>-0.005</v>
      </c>
      <c r="AQ35" s="38"/>
      <c r="AR35" s="39"/>
    </row>
    <row r="36" spans="1:44" ht="12.75">
      <c r="A36" s="40" t="s">
        <v>47</v>
      </c>
      <c r="B36" s="41"/>
      <c r="C36" s="41"/>
      <c r="D36" s="41"/>
      <c r="E36" s="23"/>
      <c r="F36" s="23"/>
      <c r="G36" s="23"/>
      <c r="H36" s="23"/>
      <c r="I36" s="23"/>
      <c r="J36" s="23"/>
      <c r="K36" s="23"/>
      <c r="L36" s="42"/>
      <c r="M36" s="43"/>
      <c r="N36" s="44"/>
      <c r="O36" s="45"/>
      <c r="P36" s="45"/>
      <c r="Q36" s="45"/>
      <c r="R36" s="45"/>
      <c r="S36" s="45"/>
      <c r="T36" s="46"/>
      <c r="U36" s="43"/>
      <c r="V36" s="44"/>
      <c r="W36" s="45"/>
      <c r="X36" s="45"/>
      <c r="Y36" s="45"/>
      <c r="Z36" s="45"/>
      <c r="AA36" s="45"/>
      <c r="AB36" s="46"/>
      <c r="AC36" s="43"/>
      <c r="AD36" s="44"/>
      <c r="AE36" s="45"/>
      <c r="AF36" s="45"/>
      <c r="AG36" s="45"/>
      <c r="AH36" s="45"/>
      <c r="AI36" s="45"/>
      <c r="AJ36" s="46"/>
      <c r="AK36" s="43"/>
      <c r="AL36" s="44"/>
      <c r="AM36" s="45"/>
      <c r="AN36" s="45"/>
      <c r="AO36" s="45"/>
      <c r="AP36" s="45"/>
      <c r="AQ36" s="45"/>
      <c r="AR36" s="46"/>
    </row>
    <row r="37" spans="1:44" ht="12.75">
      <c r="A37" s="34" t="s">
        <v>48</v>
      </c>
      <c r="B37" s="35"/>
      <c r="C37" s="35"/>
      <c r="D37" s="35"/>
      <c r="E37" s="11">
        <v>47</v>
      </c>
      <c r="F37" s="11">
        <v>0.5</v>
      </c>
      <c r="G37" s="11">
        <v>48.8</v>
      </c>
      <c r="H37" s="11">
        <v>40</v>
      </c>
      <c r="I37" s="11">
        <v>49.6</v>
      </c>
      <c r="J37" s="11">
        <v>20</v>
      </c>
      <c r="K37" s="11"/>
      <c r="L37" s="12"/>
      <c r="M37" s="30">
        <f>ROUND(SQRT(O37*O37+R37*R37)*1000/(M17*1.73),0)</f>
        <v>13</v>
      </c>
      <c r="N37" s="31">
        <f aca="true" t="shared" si="0" ref="N37:N45">ROUND(SQRT(O37*O37+P37*P37)*1000/(6.44*1.73),0)</f>
        <v>12</v>
      </c>
      <c r="O37" s="32">
        <v>-0.134</v>
      </c>
      <c r="P37" s="32"/>
      <c r="Q37" s="32"/>
      <c r="R37" s="32">
        <v>-0.029</v>
      </c>
      <c r="S37" s="32"/>
      <c r="T37" s="33"/>
      <c r="U37" s="30">
        <f>ROUND(SQRT(W37*W37+Z37*Z37)*1000/(U17*1.73),0)</f>
        <v>4</v>
      </c>
      <c r="V37" s="31">
        <f aca="true" t="shared" si="1" ref="V37:V45">ROUND(SQRT(W37*W37+X37*X37)*1000/(6.44*1.73),0)</f>
        <v>3</v>
      </c>
      <c r="W37" s="32">
        <v>-0.029</v>
      </c>
      <c r="X37" s="32"/>
      <c r="Y37" s="32"/>
      <c r="Z37" s="32">
        <v>-0.029</v>
      </c>
      <c r="AA37" s="32"/>
      <c r="AB37" s="33"/>
      <c r="AC37" s="30">
        <f>ROUND(SQRT(AE37*AE37+AH37*AH37)*1000/(AC17*1.73),0)</f>
        <v>3</v>
      </c>
      <c r="AD37" s="31">
        <f aca="true" t="shared" si="2" ref="AD37:AD45">ROUND(SQRT(AE37*AE37+AF37*AF37)*1000/(6.44*1.73),0)</f>
        <v>3</v>
      </c>
      <c r="AE37" s="32">
        <v>-0.029</v>
      </c>
      <c r="AF37" s="32"/>
      <c r="AG37" s="32"/>
      <c r="AH37" s="32">
        <v>-0.01</v>
      </c>
      <c r="AI37" s="32"/>
      <c r="AJ37" s="33"/>
      <c r="AK37" s="30">
        <f>ROUND(SQRT(AM37*AM37+AP37*AP37)*1000/(AK17*1.73),0)</f>
        <v>5</v>
      </c>
      <c r="AL37" s="31">
        <f aca="true" t="shared" si="3" ref="AL37:AL45">ROUND(SQRT(AM37*AM37+AN37*AN37)*1000/(6.44*1.73),0)</f>
        <v>4</v>
      </c>
      <c r="AM37" s="32">
        <v>-0.048</v>
      </c>
      <c r="AN37" s="32"/>
      <c r="AO37" s="32"/>
      <c r="AP37" s="32">
        <v>-0.019</v>
      </c>
      <c r="AQ37" s="32"/>
      <c r="AR37" s="33"/>
    </row>
    <row r="38" spans="1:44" ht="12.75">
      <c r="A38" s="34" t="s">
        <v>49</v>
      </c>
      <c r="B38" s="35"/>
      <c r="C38" s="35"/>
      <c r="D38" s="35"/>
      <c r="E38" s="11">
        <v>47</v>
      </c>
      <c r="F38" s="11">
        <v>0.5</v>
      </c>
      <c r="G38" s="11">
        <v>48.8</v>
      </c>
      <c r="H38" s="11">
        <v>40</v>
      </c>
      <c r="I38" s="11">
        <v>49.6</v>
      </c>
      <c r="J38" s="11">
        <v>20</v>
      </c>
      <c r="K38" s="11"/>
      <c r="L38" s="12"/>
      <c r="M38" s="30">
        <f>ROUND(SQRT(O38*O38+R38*R38)*1000/(M17*1.73),0)</f>
        <v>1</v>
      </c>
      <c r="N38" s="31">
        <f t="shared" si="0"/>
        <v>1</v>
      </c>
      <c r="O38" s="32">
        <v>-0.007</v>
      </c>
      <c r="P38" s="32"/>
      <c r="Q38" s="32"/>
      <c r="R38" s="32">
        <v>-0.005</v>
      </c>
      <c r="S38" s="32"/>
      <c r="T38" s="33"/>
      <c r="U38" s="30">
        <f>ROUND(SQRT(W38*W38+Z38*Z38)*1000/(U17*1.73),0)</f>
        <v>1</v>
      </c>
      <c r="V38" s="31">
        <f t="shared" si="1"/>
        <v>1</v>
      </c>
      <c r="W38" s="32">
        <v>-0.007</v>
      </c>
      <c r="X38" s="32"/>
      <c r="Y38" s="32"/>
      <c r="Z38" s="32">
        <v>-0.005</v>
      </c>
      <c r="AA38" s="32"/>
      <c r="AB38" s="33"/>
      <c r="AC38" s="30">
        <f>ROUND(SQRT(AE38*AE38+AH38*AH38)*1000/(AC17*1.73),0)</f>
        <v>1</v>
      </c>
      <c r="AD38" s="31">
        <f t="shared" si="2"/>
        <v>0</v>
      </c>
      <c r="AE38" s="32">
        <v>-0.005</v>
      </c>
      <c r="AF38" s="32"/>
      <c r="AG38" s="32"/>
      <c r="AH38" s="32">
        <v>-0.005</v>
      </c>
      <c r="AI38" s="32"/>
      <c r="AJ38" s="33"/>
      <c r="AK38" s="30">
        <f>ROUND(SQRT(AM38*AM38+AP38*AP38)*1000/(AK17*1.73),0)</f>
        <v>1</v>
      </c>
      <c r="AL38" s="31">
        <f t="shared" si="3"/>
        <v>0</v>
      </c>
      <c r="AM38" s="32">
        <v>-0.005</v>
      </c>
      <c r="AN38" s="32"/>
      <c r="AO38" s="32"/>
      <c r="AP38" s="32">
        <v>-0.005</v>
      </c>
      <c r="AQ38" s="32"/>
      <c r="AR38" s="33"/>
    </row>
    <row r="39" spans="1:44" ht="12.75">
      <c r="A39" s="34" t="s">
        <v>50</v>
      </c>
      <c r="B39" s="35"/>
      <c r="C39" s="35"/>
      <c r="D39" s="35"/>
      <c r="E39" s="11">
        <v>47</v>
      </c>
      <c r="F39" s="11">
        <v>0.5</v>
      </c>
      <c r="G39" s="11">
        <v>48.8</v>
      </c>
      <c r="H39" s="11">
        <v>40</v>
      </c>
      <c r="I39" s="11">
        <v>49.6</v>
      </c>
      <c r="J39" s="11">
        <v>20</v>
      </c>
      <c r="K39" s="11"/>
      <c r="L39" s="12"/>
      <c r="M39" s="30">
        <f>ROUND(SQRT(O39*O39+R39*R39)*1000/(M17*1.73),0)</f>
        <v>6</v>
      </c>
      <c r="N39" s="31">
        <f t="shared" si="0"/>
        <v>4</v>
      </c>
      <c r="O39" s="32">
        <v>-0.05</v>
      </c>
      <c r="P39" s="32"/>
      <c r="Q39" s="32"/>
      <c r="R39" s="32">
        <v>-0.036</v>
      </c>
      <c r="S39" s="32"/>
      <c r="T39" s="33"/>
      <c r="U39" s="30">
        <f>ROUND(SQRT(W39*W39+Z39*Z39)*1000/(U17*1.73),0)</f>
        <v>6</v>
      </c>
      <c r="V39" s="31">
        <f t="shared" si="1"/>
        <v>4</v>
      </c>
      <c r="W39" s="32">
        <v>-0.05</v>
      </c>
      <c r="X39" s="32"/>
      <c r="Y39" s="32"/>
      <c r="Z39" s="32">
        <v>-0.036</v>
      </c>
      <c r="AA39" s="32"/>
      <c r="AB39" s="33"/>
      <c r="AC39" s="30">
        <f>ROUND(SQRT(AE39*AE39+AH39*AH39)*1000/(AC17*1.73),0)</f>
        <v>7</v>
      </c>
      <c r="AD39" s="31">
        <f t="shared" si="2"/>
        <v>5</v>
      </c>
      <c r="AE39" s="32">
        <v>-0.058</v>
      </c>
      <c r="AF39" s="32"/>
      <c r="AG39" s="32"/>
      <c r="AH39" s="32">
        <v>-0.05</v>
      </c>
      <c r="AI39" s="32"/>
      <c r="AJ39" s="33"/>
      <c r="AK39" s="30">
        <f>ROUND(SQRT(AM39*AM39+AP39*AP39)*1000/(AK17*1.73),0)</f>
        <v>6</v>
      </c>
      <c r="AL39" s="31">
        <f t="shared" si="3"/>
        <v>4</v>
      </c>
      <c r="AM39" s="32">
        <v>-0.05</v>
      </c>
      <c r="AN39" s="32"/>
      <c r="AO39" s="32"/>
      <c r="AP39" s="32">
        <v>-0.043</v>
      </c>
      <c r="AQ39" s="32"/>
      <c r="AR39" s="33"/>
    </row>
    <row r="40" spans="1:44" ht="12.75">
      <c r="A40" s="34" t="s">
        <v>51</v>
      </c>
      <c r="B40" s="35"/>
      <c r="C40" s="35"/>
      <c r="D40" s="35"/>
      <c r="E40" s="11"/>
      <c r="F40" s="11"/>
      <c r="G40" s="11"/>
      <c r="H40" s="11"/>
      <c r="I40" s="11"/>
      <c r="J40" s="11"/>
      <c r="K40" s="11"/>
      <c r="L40" s="12"/>
      <c r="M40" s="30">
        <f>ROUND(SQRT(O40*O40+R40*R40)*1000/(M17*1.73),0)</f>
        <v>39</v>
      </c>
      <c r="N40" s="31">
        <f t="shared" si="0"/>
        <v>28</v>
      </c>
      <c r="O40" s="32">
        <v>-0.317</v>
      </c>
      <c r="P40" s="32"/>
      <c r="Q40" s="32"/>
      <c r="R40" s="32">
        <v>-0.245</v>
      </c>
      <c r="S40" s="32"/>
      <c r="T40" s="33"/>
      <c r="U40" s="30">
        <f>ROUND(SQRT(W40*W40+Z40*Z40)*1000/(U17*1.73),0)</f>
        <v>38</v>
      </c>
      <c r="V40" s="31">
        <f t="shared" si="1"/>
        <v>28</v>
      </c>
      <c r="W40" s="32">
        <v>-0.317</v>
      </c>
      <c r="X40" s="32"/>
      <c r="Y40" s="32"/>
      <c r="Z40" s="32">
        <v>-0.245</v>
      </c>
      <c r="AA40" s="32"/>
      <c r="AB40" s="33"/>
      <c r="AC40" s="30">
        <f>ROUND(SQRT(AE40*AE40+AH40*AH40)*1000/(AC17*1.73),0)</f>
        <v>38</v>
      </c>
      <c r="AD40" s="31">
        <f t="shared" si="2"/>
        <v>28</v>
      </c>
      <c r="AE40" s="32">
        <v>-0.31</v>
      </c>
      <c r="AF40" s="32"/>
      <c r="AG40" s="32"/>
      <c r="AH40" s="32">
        <v>-0.245</v>
      </c>
      <c r="AI40" s="32"/>
      <c r="AJ40" s="33"/>
      <c r="AK40" s="30">
        <f>ROUND(SQRT(AM40*AM40+AP40*AP40)*1000/(AK17*1.73),0)</f>
        <v>35</v>
      </c>
      <c r="AL40" s="31">
        <f t="shared" si="3"/>
        <v>26</v>
      </c>
      <c r="AM40" s="32">
        <v>-0.288</v>
      </c>
      <c r="AN40" s="32"/>
      <c r="AO40" s="32"/>
      <c r="AP40" s="32">
        <v>-0.23</v>
      </c>
      <c r="AQ40" s="32"/>
      <c r="AR40" s="33"/>
    </row>
    <row r="41" spans="1:44" ht="12.75">
      <c r="A41" s="34" t="s">
        <v>52</v>
      </c>
      <c r="B41" s="35"/>
      <c r="C41" s="35"/>
      <c r="D41" s="35"/>
      <c r="E41" s="11">
        <v>47</v>
      </c>
      <c r="F41" s="11">
        <v>0.5</v>
      </c>
      <c r="G41" s="11">
        <v>48.8</v>
      </c>
      <c r="H41" s="11">
        <v>40</v>
      </c>
      <c r="I41" s="11"/>
      <c r="J41" s="11"/>
      <c r="K41" s="11"/>
      <c r="L41" s="12"/>
      <c r="M41" s="30">
        <f>ROUND(SQRT(O41*O41+R41*R41)*1000/(M17*1.73),0)</f>
        <v>16</v>
      </c>
      <c r="N41" s="31">
        <f t="shared" si="0"/>
        <v>10</v>
      </c>
      <c r="O41" s="36">
        <v>-0.106</v>
      </c>
      <c r="P41" s="36"/>
      <c r="Q41" s="36"/>
      <c r="R41" s="36">
        <v>-0.134</v>
      </c>
      <c r="S41" s="36"/>
      <c r="T41" s="37"/>
      <c r="U41" s="30">
        <f>ROUND(SQRT(W41*W41+Z41*Z41)*1000/(U17*1.73),0)</f>
        <v>23</v>
      </c>
      <c r="V41" s="31">
        <f t="shared" si="1"/>
        <v>17</v>
      </c>
      <c r="W41" s="36">
        <v>-0.194</v>
      </c>
      <c r="X41" s="36"/>
      <c r="Y41" s="36"/>
      <c r="Z41" s="36">
        <v>-0.146</v>
      </c>
      <c r="AA41" s="36"/>
      <c r="AB41" s="37"/>
      <c r="AC41" s="30">
        <f>ROUND(SQRT(AE41*AE41+AH41*AH41)*1000/(AC17*1.73),0)</f>
        <v>0</v>
      </c>
      <c r="AD41" s="31">
        <f t="shared" si="2"/>
        <v>0</v>
      </c>
      <c r="AE41" s="36"/>
      <c r="AF41" s="36"/>
      <c r="AG41" s="36"/>
      <c r="AH41" s="36"/>
      <c r="AI41" s="36"/>
      <c r="AJ41" s="37"/>
      <c r="AK41" s="30">
        <f>ROUND(SQRT(AM41*AM41+AP41*AP41)*1000/(AK17*1.73),0)</f>
        <v>0</v>
      </c>
      <c r="AL41" s="31">
        <f t="shared" si="3"/>
        <v>0</v>
      </c>
      <c r="AM41" s="36">
        <v>0</v>
      </c>
      <c r="AN41" s="36"/>
      <c r="AO41" s="36"/>
      <c r="AP41" s="36">
        <v>0</v>
      </c>
      <c r="AQ41" s="36"/>
      <c r="AR41" s="37"/>
    </row>
    <row r="42" spans="1:44" ht="12.75">
      <c r="A42" s="34" t="s">
        <v>53</v>
      </c>
      <c r="B42" s="35"/>
      <c r="C42" s="35"/>
      <c r="D42" s="35"/>
      <c r="E42" s="11">
        <v>47</v>
      </c>
      <c r="F42" s="11">
        <v>0.5</v>
      </c>
      <c r="G42" s="11">
        <v>48.8</v>
      </c>
      <c r="H42" s="11">
        <v>40</v>
      </c>
      <c r="I42" s="11">
        <v>49.6</v>
      </c>
      <c r="J42" s="11">
        <v>20</v>
      </c>
      <c r="K42" s="11"/>
      <c r="L42" s="12"/>
      <c r="M42" s="30">
        <f>ROUND(SQRT(O42*O42+R42*R42)*1000/(M17*1.73),0)</f>
        <v>1</v>
      </c>
      <c r="N42" s="31">
        <f t="shared" si="0"/>
        <v>0</v>
      </c>
      <c r="O42" s="32">
        <v>0</v>
      </c>
      <c r="P42" s="32"/>
      <c r="Q42" s="32"/>
      <c r="R42" s="32">
        <v>-0.007</v>
      </c>
      <c r="S42" s="32"/>
      <c r="T42" s="33"/>
      <c r="U42" s="30">
        <f>ROUND(SQRT(W42*W42+Z42*Z42)*1000/(U17*1.73),0)</f>
        <v>1</v>
      </c>
      <c r="V42" s="31">
        <f t="shared" si="1"/>
        <v>1</v>
      </c>
      <c r="W42" s="32">
        <v>-0.007</v>
      </c>
      <c r="X42" s="32"/>
      <c r="Y42" s="32"/>
      <c r="Z42" s="32">
        <v>-0.007</v>
      </c>
      <c r="AA42" s="32"/>
      <c r="AB42" s="33"/>
      <c r="AC42" s="30">
        <f>ROUND(SQRT(AE42*AE42+AH42*AH42)*1000/(AC17*1.73),0)</f>
        <v>1</v>
      </c>
      <c r="AD42" s="31">
        <f t="shared" si="2"/>
        <v>0</v>
      </c>
      <c r="AE42" s="32">
        <v>0</v>
      </c>
      <c r="AF42" s="32"/>
      <c r="AG42" s="32"/>
      <c r="AH42" s="32">
        <v>-0.007</v>
      </c>
      <c r="AI42" s="32"/>
      <c r="AJ42" s="33"/>
      <c r="AK42" s="30">
        <f>ROUND(SQRT(AM42*AM42+AP42*AP42)*1000/(AK17*1.73),0)</f>
        <v>1</v>
      </c>
      <c r="AL42" s="31">
        <f t="shared" si="3"/>
        <v>0</v>
      </c>
      <c r="AM42" s="32">
        <v>0</v>
      </c>
      <c r="AN42" s="32"/>
      <c r="AO42" s="32"/>
      <c r="AP42" s="32">
        <v>-0.007</v>
      </c>
      <c r="AQ42" s="32"/>
      <c r="AR42" s="33"/>
    </row>
    <row r="43" spans="1:44" ht="12.75">
      <c r="A43" s="34" t="s">
        <v>54</v>
      </c>
      <c r="B43" s="35"/>
      <c r="C43" s="35"/>
      <c r="D43" s="35"/>
      <c r="E43" s="11">
        <v>47</v>
      </c>
      <c r="F43" s="11">
        <v>0.5</v>
      </c>
      <c r="G43" s="11">
        <v>48.8</v>
      </c>
      <c r="H43" s="11">
        <v>40</v>
      </c>
      <c r="I43" s="11">
        <v>49.6</v>
      </c>
      <c r="J43" s="11">
        <v>20</v>
      </c>
      <c r="K43" s="11"/>
      <c r="L43" s="12"/>
      <c r="M43" s="30">
        <f>ROUND(SQRT(O43*O43+R43*R43)*1000/(M17*1.73),0)</f>
        <v>5</v>
      </c>
      <c r="N43" s="31">
        <f t="shared" si="0"/>
        <v>3</v>
      </c>
      <c r="O43" s="32">
        <v>-0.036</v>
      </c>
      <c r="P43" s="32"/>
      <c r="Q43" s="32"/>
      <c r="R43" s="32">
        <v>-0.036</v>
      </c>
      <c r="S43" s="32"/>
      <c r="T43" s="33"/>
      <c r="U43" s="30">
        <f>ROUND(SQRT(W43*W43+Z43*Z43)*1000/(U17*1.73),0)</f>
        <v>5</v>
      </c>
      <c r="V43" s="31">
        <f t="shared" si="1"/>
        <v>3</v>
      </c>
      <c r="W43" s="32">
        <v>-0.036</v>
      </c>
      <c r="X43" s="32"/>
      <c r="Y43" s="32"/>
      <c r="Z43" s="32">
        <v>-0.038</v>
      </c>
      <c r="AA43" s="32"/>
      <c r="AB43" s="33"/>
      <c r="AC43" s="30">
        <f>ROUND(SQRT(AE43*AE43+AH43*AH43)*1000/(AC17*1.73),0)</f>
        <v>5</v>
      </c>
      <c r="AD43" s="31">
        <f t="shared" si="2"/>
        <v>3</v>
      </c>
      <c r="AE43" s="32">
        <v>-0.038</v>
      </c>
      <c r="AF43" s="32"/>
      <c r="AG43" s="32"/>
      <c r="AH43" s="32">
        <v>-0.038</v>
      </c>
      <c r="AI43" s="32"/>
      <c r="AJ43" s="33"/>
      <c r="AK43" s="30">
        <f>ROUND(SQRT(AM43*AM43+AP43*AP43)*1000/(AK17*1.73),0)</f>
        <v>5</v>
      </c>
      <c r="AL43" s="31">
        <f t="shared" si="3"/>
        <v>3</v>
      </c>
      <c r="AM43" s="32">
        <v>-0.036</v>
      </c>
      <c r="AN43" s="32"/>
      <c r="AO43" s="32"/>
      <c r="AP43" s="32">
        <v>-0.036</v>
      </c>
      <c r="AQ43" s="32"/>
      <c r="AR43" s="33"/>
    </row>
    <row r="44" spans="1:44" ht="12.75">
      <c r="A44" s="34" t="s">
        <v>55</v>
      </c>
      <c r="B44" s="35"/>
      <c r="C44" s="35"/>
      <c r="D44" s="35"/>
      <c r="E44" s="11"/>
      <c r="F44" s="11"/>
      <c r="G44" s="11"/>
      <c r="H44" s="11"/>
      <c r="I44" s="11"/>
      <c r="J44" s="11"/>
      <c r="K44" s="11"/>
      <c r="L44" s="12"/>
      <c r="M44" s="30" t="s">
        <v>60</v>
      </c>
      <c r="N44" s="31"/>
      <c r="O44" s="36" t="s">
        <v>60</v>
      </c>
      <c r="P44" s="36"/>
      <c r="Q44" s="36"/>
      <c r="R44" s="36" t="s">
        <v>60</v>
      </c>
      <c r="S44" s="36"/>
      <c r="T44" s="37"/>
      <c r="U44" s="30" t="s">
        <v>60</v>
      </c>
      <c r="V44" s="31"/>
      <c r="W44" s="36" t="s">
        <v>60</v>
      </c>
      <c r="X44" s="36"/>
      <c r="Y44" s="36"/>
      <c r="Z44" s="36" t="s">
        <v>60</v>
      </c>
      <c r="AA44" s="36"/>
      <c r="AB44" s="37"/>
      <c r="AC44" s="30" t="s">
        <v>60</v>
      </c>
      <c r="AD44" s="31"/>
      <c r="AE44" s="36" t="s">
        <v>60</v>
      </c>
      <c r="AF44" s="36"/>
      <c r="AG44" s="36"/>
      <c r="AH44" s="36" t="s">
        <v>60</v>
      </c>
      <c r="AI44" s="36"/>
      <c r="AJ44" s="37"/>
      <c r="AK44" s="30" t="s">
        <v>60</v>
      </c>
      <c r="AL44" s="31"/>
      <c r="AM44" s="36" t="s">
        <v>60</v>
      </c>
      <c r="AN44" s="36"/>
      <c r="AO44" s="36"/>
      <c r="AP44" s="36" t="s">
        <v>60</v>
      </c>
      <c r="AQ44" s="36"/>
      <c r="AR44" s="37"/>
    </row>
    <row r="45" spans="1:44" ht="13.5" thickBot="1">
      <c r="A45" s="34" t="s">
        <v>56</v>
      </c>
      <c r="B45" s="35"/>
      <c r="C45" s="35"/>
      <c r="D45" s="35"/>
      <c r="E45" s="11"/>
      <c r="F45" s="11"/>
      <c r="G45" s="11"/>
      <c r="H45" s="11"/>
      <c r="I45" s="11"/>
      <c r="J45" s="11"/>
      <c r="K45" s="11"/>
      <c r="L45" s="12"/>
      <c r="M45" s="30">
        <f>ROUND(SQRT(O45*O45+R45*R45)*1000/(M17*1.73),0)</f>
        <v>28</v>
      </c>
      <c r="N45" s="31">
        <f t="shared" si="0"/>
        <v>24</v>
      </c>
      <c r="O45" s="32">
        <v>-0.269</v>
      </c>
      <c r="P45" s="32"/>
      <c r="Q45" s="32"/>
      <c r="R45" s="32">
        <v>-0.101</v>
      </c>
      <c r="S45" s="32"/>
      <c r="T45" s="33"/>
      <c r="U45" s="30">
        <f>ROUND(SQRT(W45*W45+Z45*Z45)*1000/(U17*1.73),0)</f>
        <v>76</v>
      </c>
      <c r="V45" s="31">
        <f t="shared" si="1"/>
        <v>62</v>
      </c>
      <c r="W45" s="32">
        <v>-0.691</v>
      </c>
      <c r="X45" s="32"/>
      <c r="Y45" s="32"/>
      <c r="Z45" s="32">
        <v>-0.384</v>
      </c>
      <c r="AA45" s="32"/>
      <c r="AB45" s="33"/>
      <c r="AC45" s="30">
        <f>ROUND(SQRT(AE45*AE45+AH45*AH45)*1000/(AC17*1.73),0)</f>
        <v>42</v>
      </c>
      <c r="AD45" s="31">
        <f t="shared" si="2"/>
        <v>36</v>
      </c>
      <c r="AE45" s="32">
        <v>-0.403</v>
      </c>
      <c r="AF45" s="32"/>
      <c r="AG45" s="32"/>
      <c r="AH45" s="32">
        <v>-0.192</v>
      </c>
      <c r="AI45" s="32"/>
      <c r="AJ45" s="33"/>
      <c r="AK45" s="30">
        <f>ROUND(SQRT(AM45*AM45+AP45*AP45)*1000/(AK17*1.73),0)</f>
        <v>65</v>
      </c>
      <c r="AL45" s="31">
        <f t="shared" si="3"/>
        <v>53</v>
      </c>
      <c r="AM45" s="32">
        <v>-0.595</v>
      </c>
      <c r="AN45" s="32"/>
      <c r="AO45" s="32"/>
      <c r="AP45" s="32">
        <v>-0.326</v>
      </c>
      <c r="AQ45" s="32"/>
      <c r="AR45" s="33"/>
    </row>
    <row r="46" spans="1:44" ht="13.5" thickBo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13.5" thickBot="1">
      <c r="A47" s="24" t="s">
        <v>57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7" t="s">
        <v>59</v>
      </c>
      <c r="N47" s="28"/>
      <c r="O47" s="28"/>
      <c r="P47" s="28"/>
      <c r="Q47" s="28"/>
      <c r="R47" s="28"/>
      <c r="S47" s="28"/>
      <c r="T47" s="29"/>
      <c r="U47" s="27"/>
      <c r="V47" s="28"/>
      <c r="W47" s="28"/>
      <c r="X47" s="28"/>
      <c r="Y47" s="28"/>
      <c r="Z47" s="28"/>
      <c r="AA47" s="28"/>
      <c r="AB47" s="29"/>
      <c r="AC47" s="27"/>
      <c r="AD47" s="28"/>
      <c r="AE47" s="28"/>
      <c r="AF47" s="28"/>
      <c r="AG47" s="28"/>
      <c r="AH47" s="28"/>
      <c r="AI47" s="28"/>
      <c r="AJ47" s="29"/>
      <c r="AK47" s="27"/>
      <c r="AL47" s="28"/>
      <c r="AM47" s="28"/>
      <c r="AN47" s="28"/>
      <c r="AO47" s="28"/>
      <c r="AP47" s="28"/>
      <c r="AQ47" s="28"/>
      <c r="AR47" s="29"/>
    </row>
    <row r="54" ht="12.75">
      <c r="AG54" s="1" t="s">
        <v>61</v>
      </c>
    </row>
  </sheetData>
  <sheetProtection/>
  <mergeCells count="477">
    <mergeCell ref="AQ5:AR5"/>
    <mergeCell ref="AE5:AF5"/>
    <mergeCell ref="AG5:AH5"/>
    <mergeCell ref="AI5:AJ5"/>
    <mergeCell ref="AK5:AL5"/>
    <mergeCell ref="AM5:AN5"/>
    <mergeCell ref="AO5:AP5"/>
    <mergeCell ref="Y5:Z5"/>
    <mergeCell ref="AA5:AB5"/>
    <mergeCell ref="AC5:AD5"/>
    <mergeCell ref="O5:P5"/>
    <mergeCell ref="G5:H5"/>
    <mergeCell ref="I5:J5"/>
    <mergeCell ref="K5:L5"/>
    <mergeCell ref="M5:N5"/>
    <mergeCell ref="M6:N6"/>
    <mergeCell ref="A1:AR1"/>
    <mergeCell ref="A2:AR2"/>
    <mergeCell ref="A3:L3"/>
    <mergeCell ref="M3:T3"/>
    <mergeCell ref="U3:AB3"/>
    <mergeCell ref="AC3:AJ3"/>
    <mergeCell ref="AK3:AR3"/>
    <mergeCell ref="A4:AR4"/>
    <mergeCell ref="E5:F5"/>
    <mergeCell ref="E6:F6"/>
    <mergeCell ref="G6:H6"/>
    <mergeCell ref="I6:J6"/>
    <mergeCell ref="K6:L6"/>
    <mergeCell ref="W5:X5"/>
    <mergeCell ref="AA6:AB6"/>
    <mergeCell ref="AC6:AD6"/>
    <mergeCell ref="O6:P6"/>
    <mergeCell ref="Q6:R6"/>
    <mergeCell ref="S6:T6"/>
    <mergeCell ref="U6:V6"/>
    <mergeCell ref="Q5:R5"/>
    <mergeCell ref="S5:T5"/>
    <mergeCell ref="U5:V5"/>
    <mergeCell ref="AM6:AN6"/>
    <mergeCell ref="AO6:AP6"/>
    <mergeCell ref="AE6:AF6"/>
    <mergeCell ref="AG6:AH6"/>
    <mergeCell ref="AI6:AJ6"/>
    <mergeCell ref="AK6:AL6"/>
    <mergeCell ref="Z8:AB8"/>
    <mergeCell ref="E8:L8"/>
    <mergeCell ref="M8:O8"/>
    <mergeCell ref="P8:Q8"/>
    <mergeCell ref="R8:T8"/>
    <mergeCell ref="U8:W8"/>
    <mergeCell ref="X8:Y8"/>
    <mergeCell ref="Y7:Z7"/>
    <mergeCell ref="AA7:AB7"/>
    <mergeCell ref="M7:N7"/>
    <mergeCell ref="O7:P7"/>
    <mergeCell ref="AQ6:AR6"/>
    <mergeCell ref="A7:D8"/>
    <mergeCell ref="E7:F7"/>
    <mergeCell ref="G7:H7"/>
    <mergeCell ref="I7:J7"/>
    <mergeCell ref="K7:L7"/>
    <mergeCell ref="W6:X6"/>
    <mergeCell ref="Y6:Z6"/>
    <mergeCell ref="AC7:AD7"/>
    <mergeCell ref="AE7:AF7"/>
    <mergeCell ref="AO7:AP7"/>
    <mergeCell ref="AQ7:AR7"/>
    <mergeCell ref="Q7:R7"/>
    <mergeCell ref="S7:T7"/>
    <mergeCell ref="U7:V7"/>
    <mergeCell ref="W7:X7"/>
    <mergeCell ref="AK7:AL7"/>
    <mergeCell ref="AM7:AN7"/>
    <mergeCell ref="AG7:AH7"/>
    <mergeCell ref="AI7:AJ7"/>
    <mergeCell ref="AQ9:AR9"/>
    <mergeCell ref="AC9:AD9"/>
    <mergeCell ref="AF8:AG8"/>
    <mergeCell ref="AH8:AJ8"/>
    <mergeCell ref="AK8:AM8"/>
    <mergeCell ref="AN8:AO8"/>
    <mergeCell ref="AP8:AR8"/>
    <mergeCell ref="AC8:AE8"/>
    <mergeCell ref="AO9:AP9"/>
    <mergeCell ref="AI9:AJ9"/>
    <mergeCell ref="AK9:AL9"/>
    <mergeCell ref="K10:L10"/>
    <mergeCell ref="M10:N10"/>
    <mergeCell ref="O10:P10"/>
    <mergeCell ref="AA9:AB9"/>
    <mergeCell ref="O9:P9"/>
    <mergeCell ref="Q9:R9"/>
    <mergeCell ref="W10:X10"/>
    <mergeCell ref="Y10:Z10"/>
    <mergeCell ref="S9:T9"/>
    <mergeCell ref="U9:V9"/>
    <mergeCell ref="Q10:R10"/>
    <mergeCell ref="S10:T10"/>
    <mergeCell ref="AE9:AF9"/>
    <mergeCell ref="AG9:AH9"/>
    <mergeCell ref="AA10:AB10"/>
    <mergeCell ref="W9:X9"/>
    <mergeCell ref="Y9:Z9"/>
    <mergeCell ref="AC10:AD10"/>
    <mergeCell ref="AE10:AF10"/>
    <mergeCell ref="X11:Y11"/>
    <mergeCell ref="AF11:AG11"/>
    <mergeCell ref="AH11:AJ11"/>
    <mergeCell ref="AK11:AM11"/>
    <mergeCell ref="E9:F9"/>
    <mergeCell ref="G9:H9"/>
    <mergeCell ref="I9:J9"/>
    <mergeCell ref="K9:L9"/>
    <mergeCell ref="M9:N9"/>
    <mergeCell ref="AM9:AN9"/>
    <mergeCell ref="R11:T11"/>
    <mergeCell ref="A10:D11"/>
    <mergeCell ref="E10:F10"/>
    <mergeCell ref="G10:H10"/>
    <mergeCell ref="I10:J10"/>
    <mergeCell ref="U10:V10"/>
    <mergeCell ref="U11:W11"/>
    <mergeCell ref="AN11:AO11"/>
    <mergeCell ref="AP11:AR11"/>
    <mergeCell ref="A12:AR12"/>
    <mergeCell ref="AO10:AP10"/>
    <mergeCell ref="AQ10:AR10"/>
    <mergeCell ref="E11:L11"/>
    <mergeCell ref="M11:O11"/>
    <mergeCell ref="P11:Q11"/>
    <mergeCell ref="AG10:AH10"/>
    <mergeCell ref="AI10:AJ10"/>
    <mergeCell ref="AK10:AL10"/>
    <mergeCell ref="U14:AB14"/>
    <mergeCell ref="AC14:AJ14"/>
    <mergeCell ref="AK14:AR14"/>
    <mergeCell ref="A13:B13"/>
    <mergeCell ref="C13:D13"/>
    <mergeCell ref="E13:L13"/>
    <mergeCell ref="M13:T13"/>
    <mergeCell ref="U13:AB13"/>
    <mergeCell ref="AC13:AJ13"/>
    <mergeCell ref="A14:B14"/>
    <mergeCell ref="C14:D14"/>
    <mergeCell ref="E14:L14"/>
    <mergeCell ref="M14:T14"/>
    <mergeCell ref="AM10:AN10"/>
    <mergeCell ref="Z11:AB11"/>
    <mergeCell ref="AC11:AE11"/>
    <mergeCell ref="AC16:AJ16"/>
    <mergeCell ref="AK16:AR16"/>
    <mergeCell ref="U15:AB15"/>
    <mergeCell ref="AC15:AJ15"/>
    <mergeCell ref="AK15:AR15"/>
    <mergeCell ref="U16:AB16"/>
    <mergeCell ref="AK13:AR13"/>
    <mergeCell ref="A15:B15"/>
    <mergeCell ref="C15:D15"/>
    <mergeCell ref="E15:L15"/>
    <mergeCell ref="M15:T15"/>
    <mergeCell ref="A16:B16"/>
    <mergeCell ref="C16:D16"/>
    <mergeCell ref="E16:L16"/>
    <mergeCell ref="M16:T16"/>
    <mergeCell ref="AP19:AR20"/>
    <mergeCell ref="O19:Q20"/>
    <mergeCell ref="R19:T20"/>
    <mergeCell ref="A19:D20"/>
    <mergeCell ref="E19:F19"/>
    <mergeCell ref="G19:H19"/>
    <mergeCell ref="I19:J19"/>
    <mergeCell ref="K19:L19"/>
    <mergeCell ref="M19:N20"/>
    <mergeCell ref="AK19:AL20"/>
    <mergeCell ref="AK17:AR17"/>
    <mergeCell ref="A18:AR18"/>
    <mergeCell ref="U17:AB17"/>
    <mergeCell ref="AC17:AJ17"/>
    <mergeCell ref="A17:B17"/>
    <mergeCell ref="C17:D17"/>
    <mergeCell ref="E17:L17"/>
    <mergeCell ref="M17:T17"/>
    <mergeCell ref="AM19:AO20"/>
    <mergeCell ref="Z19:AB20"/>
    <mergeCell ref="AC19:AD20"/>
    <mergeCell ref="AE19:AG20"/>
    <mergeCell ref="AH19:AJ20"/>
    <mergeCell ref="U19:V20"/>
    <mergeCell ref="W19:Y20"/>
    <mergeCell ref="W22:Y22"/>
    <mergeCell ref="Z22:AB22"/>
    <mergeCell ref="A21:D21"/>
    <mergeCell ref="E21:AR21"/>
    <mergeCell ref="A22:D22"/>
    <mergeCell ref="M22:N22"/>
    <mergeCell ref="O22:Q22"/>
    <mergeCell ref="R22:T22"/>
    <mergeCell ref="U22:V22"/>
    <mergeCell ref="AH22:AJ22"/>
    <mergeCell ref="AK22:AL22"/>
    <mergeCell ref="A26:D26"/>
    <mergeCell ref="M26:N26"/>
    <mergeCell ref="O26:Q26"/>
    <mergeCell ref="R26:T26"/>
    <mergeCell ref="U24:V24"/>
    <mergeCell ref="W24:Y24"/>
    <mergeCell ref="AP26:AR26"/>
    <mergeCell ref="AP24:AR24"/>
    <mergeCell ref="Z24:AB24"/>
    <mergeCell ref="AC24:AD24"/>
    <mergeCell ref="AK24:AL24"/>
    <mergeCell ref="AM24:AO24"/>
    <mergeCell ref="A23:D23"/>
    <mergeCell ref="E23:AR23"/>
    <mergeCell ref="AC22:AD22"/>
    <mergeCell ref="AE22:AG22"/>
    <mergeCell ref="AM22:AO22"/>
    <mergeCell ref="AP22:AR22"/>
    <mergeCell ref="A24:D24"/>
    <mergeCell ref="M24:N24"/>
    <mergeCell ref="O24:Q24"/>
    <mergeCell ref="R24:T24"/>
    <mergeCell ref="A25:D25"/>
    <mergeCell ref="E25:AR25"/>
    <mergeCell ref="W26:Y26"/>
    <mergeCell ref="Z26:AB26"/>
    <mergeCell ref="AM26:AO26"/>
    <mergeCell ref="AE26:AG26"/>
    <mergeCell ref="AH26:AJ26"/>
    <mergeCell ref="AK26:AL26"/>
    <mergeCell ref="U26:V26"/>
    <mergeCell ref="AC26:AD26"/>
    <mergeCell ref="AE24:AG24"/>
    <mergeCell ref="AH24:AJ24"/>
    <mergeCell ref="AK27:AL27"/>
    <mergeCell ref="AM27:AO27"/>
    <mergeCell ref="AE27:AG27"/>
    <mergeCell ref="AH27:AJ27"/>
    <mergeCell ref="A27:D27"/>
    <mergeCell ref="M27:N27"/>
    <mergeCell ref="O27:Q27"/>
    <mergeCell ref="R27:T27"/>
    <mergeCell ref="U27:V27"/>
    <mergeCell ref="W27:Y27"/>
    <mergeCell ref="Z27:AB27"/>
    <mergeCell ref="AC27:AD27"/>
    <mergeCell ref="AP27:AR27"/>
    <mergeCell ref="A28:D28"/>
    <mergeCell ref="M28:N28"/>
    <mergeCell ref="O28:Q28"/>
    <mergeCell ref="R28:T28"/>
    <mergeCell ref="U28:V28"/>
    <mergeCell ref="W28:Y28"/>
    <mergeCell ref="Z28:AB28"/>
    <mergeCell ref="AH28:AJ28"/>
    <mergeCell ref="AK28:AL28"/>
    <mergeCell ref="AP29:AR29"/>
    <mergeCell ref="AM29:AO29"/>
    <mergeCell ref="Z29:AB29"/>
    <mergeCell ref="AC29:AD29"/>
    <mergeCell ref="AE29:AG29"/>
    <mergeCell ref="U29:V29"/>
    <mergeCell ref="W29:Y29"/>
    <mergeCell ref="AH29:AJ29"/>
    <mergeCell ref="AK29:AL29"/>
    <mergeCell ref="AM28:AO28"/>
    <mergeCell ref="AP28:AR28"/>
    <mergeCell ref="AC28:AD28"/>
    <mergeCell ref="AE28:AG28"/>
    <mergeCell ref="A30:D30"/>
    <mergeCell ref="M30:N30"/>
    <mergeCell ref="O30:Q30"/>
    <mergeCell ref="R30:T30"/>
    <mergeCell ref="A29:D29"/>
    <mergeCell ref="M29:N29"/>
    <mergeCell ref="O29:Q29"/>
    <mergeCell ref="R29:T29"/>
    <mergeCell ref="AM30:AO30"/>
    <mergeCell ref="AP30:AR30"/>
    <mergeCell ref="A31:D31"/>
    <mergeCell ref="M31:N31"/>
    <mergeCell ref="O31:Q31"/>
    <mergeCell ref="R31:T31"/>
    <mergeCell ref="U31:V31"/>
    <mergeCell ref="W31:Y31"/>
    <mergeCell ref="AP31:AR31"/>
    <mergeCell ref="AH31:AJ31"/>
    <mergeCell ref="U30:V30"/>
    <mergeCell ref="W30:Y30"/>
    <mergeCell ref="Z30:AB30"/>
    <mergeCell ref="AK31:AL31"/>
    <mergeCell ref="AC30:AD30"/>
    <mergeCell ref="AE30:AG30"/>
    <mergeCell ref="AC31:AD31"/>
    <mergeCell ref="AE31:AG31"/>
    <mergeCell ref="AH30:AJ30"/>
    <mergeCell ref="AK30:AL30"/>
    <mergeCell ref="A32:D32"/>
    <mergeCell ref="M32:N32"/>
    <mergeCell ref="O32:Q32"/>
    <mergeCell ref="R32:T32"/>
    <mergeCell ref="Z31:AB31"/>
    <mergeCell ref="AP33:AR33"/>
    <mergeCell ref="AH33:AJ33"/>
    <mergeCell ref="AK33:AL33"/>
    <mergeCell ref="AM33:AO33"/>
    <mergeCell ref="Z33:AB33"/>
    <mergeCell ref="AC33:AD33"/>
    <mergeCell ref="AE33:AG33"/>
    <mergeCell ref="AM31:AO31"/>
    <mergeCell ref="AH32:AJ32"/>
    <mergeCell ref="A33:D33"/>
    <mergeCell ref="M33:N33"/>
    <mergeCell ref="O33:Q33"/>
    <mergeCell ref="R33:T33"/>
    <mergeCell ref="U33:V33"/>
    <mergeCell ref="W33:Y33"/>
    <mergeCell ref="AH37:AJ37"/>
    <mergeCell ref="AM37:AO37"/>
    <mergeCell ref="AE35:AG35"/>
    <mergeCell ref="AH35:AJ35"/>
    <mergeCell ref="AK35:AL35"/>
    <mergeCell ref="AH34:AJ34"/>
    <mergeCell ref="AK34:AL34"/>
    <mergeCell ref="AM34:AO34"/>
    <mergeCell ref="U34:V34"/>
    <mergeCell ref="W34:Y34"/>
    <mergeCell ref="Z34:AB34"/>
    <mergeCell ref="AC34:AD34"/>
    <mergeCell ref="U32:V32"/>
    <mergeCell ref="W32:Y32"/>
    <mergeCell ref="Z32:AB32"/>
    <mergeCell ref="AC32:AD32"/>
    <mergeCell ref="AP34:AR34"/>
    <mergeCell ref="AP35:AR35"/>
    <mergeCell ref="AE34:AG34"/>
    <mergeCell ref="AP32:AR32"/>
    <mergeCell ref="AE32:AG32"/>
    <mergeCell ref="AK32:AL32"/>
    <mergeCell ref="AM32:AO32"/>
    <mergeCell ref="W35:Y35"/>
    <mergeCell ref="Z35:AB35"/>
    <mergeCell ref="AC35:AD35"/>
    <mergeCell ref="AP37:AR37"/>
    <mergeCell ref="AK37:AL37"/>
    <mergeCell ref="A38:D38"/>
    <mergeCell ref="M38:N38"/>
    <mergeCell ref="O38:Q38"/>
    <mergeCell ref="A35:D35"/>
    <mergeCell ref="M35:N35"/>
    <mergeCell ref="O35:Q35"/>
    <mergeCell ref="A36:D36"/>
    <mergeCell ref="E36:AR36"/>
    <mergeCell ref="A37:D37"/>
    <mergeCell ref="M37:N37"/>
    <mergeCell ref="O37:Q37"/>
    <mergeCell ref="R37:T37"/>
    <mergeCell ref="U37:V37"/>
    <mergeCell ref="AC37:AD37"/>
    <mergeCell ref="W37:Y37"/>
    <mergeCell ref="Z37:AB37"/>
    <mergeCell ref="A34:D34"/>
    <mergeCell ref="M34:N34"/>
    <mergeCell ref="O34:Q34"/>
    <mergeCell ref="R34:T34"/>
    <mergeCell ref="R38:T38"/>
    <mergeCell ref="U38:V38"/>
    <mergeCell ref="W38:Y38"/>
    <mergeCell ref="AM35:AO35"/>
    <mergeCell ref="AE38:AG38"/>
    <mergeCell ref="AM38:AO38"/>
    <mergeCell ref="U35:V35"/>
    <mergeCell ref="Z38:AB38"/>
    <mergeCell ref="R35:T35"/>
    <mergeCell ref="AE37:AG37"/>
    <mergeCell ref="AP38:AR38"/>
    <mergeCell ref="A39:D39"/>
    <mergeCell ref="M39:N39"/>
    <mergeCell ref="O39:Q39"/>
    <mergeCell ref="R39:T39"/>
    <mergeCell ref="U39:V39"/>
    <mergeCell ref="W39:Y39"/>
    <mergeCell ref="AH38:AJ38"/>
    <mergeCell ref="AK38:AL38"/>
    <mergeCell ref="AC38:AD38"/>
    <mergeCell ref="AK39:AL39"/>
    <mergeCell ref="AM39:AO39"/>
    <mergeCell ref="AP39:AR39"/>
    <mergeCell ref="AP40:AR40"/>
    <mergeCell ref="AM40:AO40"/>
    <mergeCell ref="AK40:AL40"/>
    <mergeCell ref="AE39:AG39"/>
    <mergeCell ref="Z39:AB39"/>
    <mergeCell ref="AC39:AD39"/>
    <mergeCell ref="AH41:AJ41"/>
    <mergeCell ref="Z40:AB40"/>
    <mergeCell ref="AC40:AD40"/>
    <mergeCell ref="AE40:AG40"/>
    <mergeCell ref="AH39:AJ39"/>
    <mergeCell ref="AH40:AJ40"/>
    <mergeCell ref="AK41:AL41"/>
    <mergeCell ref="A41:D41"/>
    <mergeCell ref="M41:N41"/>
    <mergeCell ref="O41:Q41"/>
    <mergeCell ref="R41:T41"/>
    <mergeCell ref="U41:V41"/>
    <mergeCell ref="W41:Y41"/>
    <mergeCell ref="Z41:AB41"/>
    <mergeCell ref="AE41:AG41"/>
    <mergeCell ref="U40:V40"/>
    <mergeCell ref="W40:Y40"/>
    <mergeCell ref="A40:D40"/>
    <mergeCell ref="M40:N40"/>
    <mergeCell ref="O40:Q40"/>
    <mergeCell ref="R40:T40"/>
    <mergeCell ref="AC41:AD41"/>
    <mergeCell ref="U42:V42"/>
    <mergeCell ref="AE43:AG43"/>
    <mergeCell ref="Z42:AB42"/>
    <mergeCell ref="AC42:AD42"/>
    <mergeCell ref="AE42:AG42"/>
    <mergeCell ref="U43:V43"/>
    <mergeCell ref="W43:Y43"/>
    <mergeCell ref="AM43:AO43"/>
    <mergeCell ref="Z43:AB43"/>
    <mergeCell ref="AC43:AD43"/>
    <mergeCell ref="W42:Y42"/>
    <mergeCell ref="O43:Q43"/>
    <mergeCell ref="R43:T43"/>
    <mergeCell ref="AH43:AJ43"/>
    <mergeCell ref="AK43:AL43"/>
    <mergeCell ref="AP41:AR41"/>
    <mergeCell ref="A42:D42"/>
    <mergeCell ref="M42:N42"/>
    <mergeCell ref="O42:Q42"/>
    <mergeCell ref="R42:T42"/>
    <mergeCell ref="AM42:AO42"/>
    <mergeCell ref="AP42:AR42"/>
    <mergeCell ref="AH42:AJ42"/>
    <mergeCell ref="AK42:AL42"/>
    <mergeCell ref="AM41:AO41"/>
    <mergeCell ref="AP45:AR45"/>
    <mergeCell ref="AP44:AR44"/>
    <mergeCell ref="AH44:AJ44"/>
    <mergeCell ref="AK44:AL44"/>
    <mergeCell ref="AH45:AJ45"/>
    <mergeCell ref="AK45:AL45"/>
    <mergeCell ref="AM45:AO45"/>
    <mergeCell ref="AE45:AG45"/>
    <mergeCell ref="Z44:AB44"/>
    <mergeCell ref="AC44:AD44"/>
    <mergeCell ref="AE44:AG44"/>
    <mergeCell ref="Z45:AB45"/>
    <mergeCell ref="AC45:AD45"/>
    <mergeCell ref="AP43:AR43"/>
    <mergeCell ref="A44:D44"/>
    <mergeCell ref="M44:N44"/>
    <mergeCell ref="O44:Q44"/>
    <mergeCell ref="R44:T44"/>
    <mergeCell ref="U44:V44"/>
    <mergeCell ref="W44:Y44"/>
    <mergeCell ref="AM44:AO44"/>
    <mergeCell ref="A43:D43"/>
    <mergeCell ref="M43:N43"/>
    <mergeCell ref="U45:V45"/>
    <mergeCell ref="W45:Y45"/>
    <mergeCell ref="A45:D45"/>
    <mergeCell ref="M45:N45"/>
    <mergeCell ref="O45:Q45"/>
    <mergeCell ref="R45:T45"/>
    <mergeCell ref="A46:AR46"/>
    <mergeCell ref="A47:L47"/>
    <mergeCell ref="M47:T47"/>
    <mergeCell ref="U47:AB47"/>
    <mergeCell ref="AC47:AJ47"/>
    <mergeCell ref="AK47:AR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Полякова Наталья Николаевна</dc:creator>
  <cp:keywords/>
  <dc:description/>
  <cp:lastModifiedBy>Admin</cp:lastModifiedBy>
  <cp:lastPrinted>2013-12-24T10:30:22Z</cp:lastPrinted>
  <dcterms:created xsi:type="dcterms:W3CDTF">2013-12-05T01:57:30Z</dcterms:created>
  <dcterms:modified xsi:type="dcterms:W3CDTF">2013-12-24T10:30:24Z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